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08"/>
  <workbookPr filterPrivacy="1" defaultThemeVersion="124226"/>
  <xr:revisionPtr revIDLastSave="0" documentId="13_ncr:1_{58364985-7617-8B46-BA05-C2EBF67B0058}" xr6:coauthVersionLast="47" xr6:coauthVersionMax="47" xr10:uidLastSave="{00000000-0000-0000-0000-000000000000}"/>
  <bookViews>
    <workbookView xWindow="3420" yWindow="1200" windowWidth="21960" windowHeight="1610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 l="1"/>
  <c r="B10" i="1"/>
  <c r="AA3" i="3"/>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<sst xmlns="http://schemas.openxmlformats.org/spreadsheetml/2006/main" count="168" uniqueCount="143">
  <si>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</si>
  <si>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</si>
  <si>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</si>
  <si>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</si>
  <si>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</si>
  <si>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</si>
  <si>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</si>
  <si>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</si>
  <si>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</si>
  <si>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</si>
  <si>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</si>
  <si>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</si>
  <si>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</si>
  <si>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</si>
  <si>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</si>
  <si>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</si>
  <si>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</si>
  <si>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</si>
  <si>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</si>
  <si>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</si>
  <si>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</si>
  <si>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</si>
  <si>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</si>
  <si>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</si>
  <si>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</si>
  <si>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</si>
  <si>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</si>
  <si>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</si>
  <si>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</si>
  <si>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</si>
  <si>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</si>
  <si>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</si>
  <si>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</si>
  <si>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</si>
  <si>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</si>
  <si>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</si>
  <si>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</si>
  <si>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</si>
  <si>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</si>
  <si>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</si>
  <si>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</si>
  <si>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</si>
  <si>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</si>
  <si>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</si>
  <si>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</si>
  <si>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</si>
  <si>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</si>
  <si>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</si>
  <si>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</si>
  <si>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</si>
  <si>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</si>
  <si>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</si>
  <si>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</si>
  <si>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</si>
  <si>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</si>
  <si>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</si>
  <si>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</si>
  <si>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</si>
  <si>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</si>
  <si>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</si>
  <si>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</si>
  <si>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</si>
  <si>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</si>
  <si>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</si>
  <si>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</si>
  <si>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</si>
  <si>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</si>
  <si>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</si>
  <si>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</si>
  <si>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</si>
  <si>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</si>
  <si>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</si>
  <si>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</si>
  <si>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</si>
  <si>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</si>
  <si>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</si>
  <si>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</si>
  <si>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</si>
  <si>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</si>
  <si>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</si>
  <si>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</si>
  <si>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</si>
  <si>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</si>
  <si>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</si>
  <si>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</si>
  <si>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</si>
  <si>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</si>
  <si>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</si>
  <si>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</si>
  <si>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</si>
  <si>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</si>
  <si>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</si>
  <si>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</si>
  <si>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</si>
  <si>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</si>
  <si>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</si>
  <si>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</si>
  <si>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</si>
  <si>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</si>
  <si>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</si>
  <si>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</si>
  <si>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</si>
  <si>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</si>
  <si>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</si>
  <si>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</si>
  <si>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</si>
  <si>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</si>
  <si>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</si>
  <si>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</si>
  <si>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</si>
  <si>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</si>
  <si>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</si>
  <si>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</si>
  <si>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</si>
  <si>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</si>
  <si>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</si>
  <si>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</si>
  <si>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</si>
  <si>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</si>
  <si>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</si>
  <si>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</si>
  <si>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</si>
  <si>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</si>
  <si>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</si>
  <si>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</si>
  <si>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</si>
  <si>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</si>
  <si>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</si>
  <si>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</si>
  <si>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</si>
  <si>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De conformidad los hechos narrados en el libelo de demanda, el día 31 de mayo de 2023, a la altura del kilómetro 103+890 del municipio de Yotoco, ocurrió un accidente de tránsito en el cual  el vehículo de placas ZAP 818, que arrastraba el semirremolque S-56495  y conducido por el señor Julián Andrés Londoño Peñaranda, colisionó con el vehículo de placas UPP 785,  que arrastraba el semirremolque R-23285 conducido por el señor Luis Hernán Caicedo. Ahora bien, en el IPAT aportado con la demanda se consigna la hipótesis No. 157 atribuible al vehículo asegurado ZAP 818, según la cual se presentó pérdida de control del vehículo al momento de tomar la curva. Igualmente se consigna la hipótesis No. 202 relativa a la falla en los frenos como causa probable del accidente.
Como consecuencia del accidente, el vehículo y remolque de propiedad de los demandantes sufrió pérdida total, impidiendo que sean empleados nuevamente para el transporte de carga, actividad que desarrollaban los demandantes al momento del accidente para la empresa T.D.M.  Transportes S.A.S.</t>
  </si>
  <si>
    <t>1. Harold Cajiao Ávila (Propietario remolque R23285)
2. Olga Marina Sánchez Ampudia (Propietaria vehículo UUP785)</t>
  </si>
  <si>
    <t>JHL TRANS LOGISTICS S.A.S</t>
  </si>
  <si>
    <t>Gustavo Alberto Herrera Ávila</t>
  </si>
  <si>
    <t>Juzgado Primero Civil del Circuito de Gudalajara de Buga</t>
  </si>
  <si>
    <t>761113103001-2024-00011-00</t>
  </si>
  <si>
    <t xml:space="preserve">1507122021690  y 507122021698 </t>
  </si>
  <si>
    <t>Pólizas de automóviles colectivas pesados-semipesados</t>
  </si>
  <si>
    <t>1. Julián Andrés Londoño Peñaranda (conductor del vehículo UPP785)
2. JHL Trans Logistics S.A.S. (propietario del vehículo UPP785)
3. Mapfre Seguros Generales de Colombia</t>
  </si>
  <si>
    <t xml:space="preserve">
La parte demandante busca que se declare la responsabilidad civil solidaria de la parte pasiva por los perjuicios ocasionados a los señores Harold Cajiao Ávila y Olga Marina Sánchez en calidad de propietarios del vehículo y remolque afectado, por ende pretenden que dentro de la indmenización se incluya el valor de los repuestos para reparar el rodante que según una cotización ascenderían a $298.720.929 y además dentro del daño emergente piden que se les pague el valor del “Servicio de parqueadero” que han devido sufragar  por valor de $1.820.000. Finalmente tambien pretenden que se les indemnice el lucro cesante, teniendo en cuenta que el vehiculo que sufrió los daños se utilizaba para el transporte y generaba una utilidad mensual de $12.261.061 que según los demandantes se ha visto frustrada desde el momento del accidente hasta la fecha. 
 </t>
  </si>
  <si>
    <t>La contingencia se califica como PROBABLE toda vez que la responsabilidad del conductor del vehículo asegurado se encuentra acreditada.
Frente a la responsabilidad del asegurado , debe decirse que esta se encuentra probada, conforme a las siguientes consideraciones: i) el Informe Policial de Accidente de Tránsito atribuyó la causa del accidente al vehículo de placas ZAP-818 (asegurado) consignando la hipótesis No. 157 “perder el control al momento de tomar la curva” y la hipótesis No. 202 “falla en frenos” como causas probables del accidente, asimismo quedó diagramado el croquis del accidente en donde se deja constancia que la posición final del vehículo de placas ZAP 818 se ubica en el carril por el que transitaba el vehículo propiedad de los demandantes, siendo clara la invasión del carril al momento de tomar la curva; ii) Tras verificar las circunstancias del accidente con el señor Julián Londoño, confirma que la vía en la cual se transportaba tenía la característica de ser bajada y al momento de intentar accionar los frenos, el vehículo tomó velocidad y estos no respondieron; iii) Por otra parte, se verifica la destrucción del vehículo de placas UPP 785 y del remolque R 23285, y la cotización de repuestos y mano de obra para la reparación del vehículo al igual que la factura por el tiempo que dicho vehículo estuvo inmovilizado en el parqueadero, existe además certificación expedida por T.D.M. Transportes S.A.S. que da cuenta del flete cancelado a favor de los demandantes desde el mes de enero de 2023 al 31 de mayo del mismo año, y; iv) debe recordarse que la conducción es considerada una actividad peligrosa según el artículo 2356 del Código Civil, exonerando de responsabilidad al demandado únicamente ante la existencia de una causa extraña, sin embargo, en el presente caso la falla mecánica de los frenos no es considerada como una causa extraña debido a que es un riesgo inherente a la actividad transportadora.
Ahora, es preciso indicar que en representación del asegurado JHL TRANS LOGISTIC se formuló llamamiento en garantía a Mapfre Seguros Generales de Colombia S.A. con fundamento en las pólizas de automóviles colectivas pesados-semipesados No. 1507122021690 y No. 507122021698, las cuales aseguran al vehículo de placas ZAP-818 y el semirremolque S56495, respectivamente.
La póliza No. 1507122021690, cuenta con un valor asegurado de $3.000.000.000 y presta cobertura material y temporal. La póliza presta cobertura temporal toda vez que cuenta con una vigencia del 29 de julio del 2022 al 28 de julio de 2023 y el accidente de tránsito sucedió el 31 de mayo de 2023, es decir dentro de la vigencia. Por otra parte, la póliza presta cobertura material ya que cuenta con el amparo de responsabilidad civil extracontractual la cual se imputa al conductor del vehículo asegurado.
La póliza No. 507122021698, no presta cobertura material pero presta cobertura temporal. La póliza presta cobertura temporal toda vez que cuenta con una vigencia del 29 de julio del 2022 al 28 de julio de 2023 y el accidente de tránsito sucedió el 31 de mayo de 2023, esto es, dentro de la vigencia. Por otra parte, la póliza no presta cobertura material ya que no cuenta con el amparo de responsabilidad civil extracontractual o de daños a bienes de terceros. Empero, con la póliza 1507122021690  que si presta cobertura se cubriría el total de la indemnización. 
Todo lo anterior, sin perjuicio del carácter contingente del proceso.</t>
  </si>
  <si>
    <t xml:space="preserve"> El día 05 de septiembre de 2024, se radicaron los escritos contentivos de la contestación a la demanda y al llamamiento en garantía formulado a JHL Trans Logistics S.A.S., así como también se radicó el llamamiento en garantía en contra de Mapfre Seguros Generales de Colombia S.A. </t>
  </si>
  <si>
    <t xml:space="preserve"> Como liquidación objetiva de perjuicios se llegó al total de $213.029.012 sin embargo se precisa que de cara a la responsabilidad del asegurado aquel solo deberá asumir el valor del deducible de $2.600.000 y la compaía aseguradora si tendría que asumir el valor de las pretensiones objetivadas. A este valor se llegó de la siguiente manera:
1. Lucro cesante:   $211.068.872 
La liquidación de este concepto se realiza teniendo en cuenta que la parte demandante aporta como prueba la certificación emitida por la contadora pública de la empresa T.D.M. transportes S.A.S. en la cual se refleja el pago del flete a favor del señor Harold Cajiao Ávila por un valor de $61.305.304 durante el periodo comprendido entre el 1 de enero de 2023 al 31 de mayo del mismo año, lo que implica que el promedio mensual recibido por la carga transportada en ese periodo es de $12.261.060, valor que debe actualizarse de conformidad con el IPC (RH* IPCFinal agosto 2024 (143,67) IPCinicial mayo 2023(133,38)) asi las cosas se obtiene una renta actualizada de $13.205.161. Posteriormente se calcula el valor actualizado por el número de meses que han transcurrido desde el accidente hasta la presente liquidación, para un total de 15,43. Luego de aplicar la fórmula dispuesta por la CSJ se obtiene un valor de  $211.068.872 
2.Daño emergente: $1.960.140
La liquidación de este concepto se realiza teniendo en cuenta que consta en el expediente factura emitida por el parqueadero media canoa al cual fue ingresado el vehículo de placas UPP 785 con ocasión del accidente de tránsito. La mencionada factura registra un valor de $1.820.000 con vencimiento el día 8 de agosto de 2023, motivo por el cual se toma dicho valor y se actualiza al momento en que se realiza la presente liquidación conforme al IPC (RH* IPCFinal agosto 2024 (143,67) IPCinicial mayo 2023(133,38)), lo anterior arroja un valor actualizado de 
Para liquidar este concepto no se tuvo en cuenta la cotización del servicio emitida por Navitrans por valor de $251.025.991 en la cual se relaciona el costo de repuestos y mano de obra, toda vez que, aunque se indica que es el valor necesario para reparar los rodantes lo cierto es que hasta la fecha no se ha demostrado cuales son los daños sufridos como consecuencia de la colisión, máxime teniendo en cuenta que en la cotización se detallan diversos repuestos que no corresponderían con los daños descritos en el IPAT. Sin embargo, se considera necesario en una instancia posterior verificar nuevamente este valor de reparación toda vez que de conformidad con las imagenes adosadas al plenario se evidencia varios daños en el automotor y su reparación si puede ser onerosa, por lo que incluso sería más conveniente adquirir un vehiculo que de similares condiciones según la guia de fasecolda cuesta $183.400.000. 
5.Deducible: Teniendo en cuenta que la presente liquidación se realiza considerando el valor que debería asumir el conductor del vehículo asegurado, pues la contestación de la demanda se realizó en representación suya, se considera que el monto que debería asumir en caso de una sentencia desfavorable corresponde a $2.300.000 como se indica a continuación. El valor inicial de la liquidación objetiva es de $213.029.012, sin embargo, el vehículo de placas ZAP 818 se encuentra asegurado por la póliza No. 1507122021690, la cual presta cobertura temporal pues los hechos ocurrieron dentro de su vigencia, y también presta cobertura material ya que ampara la RCE que además se encuentra acreditada en este caso. En este sentido la suma asegurada es de $3.000.0000.000 y cuenta con un deducible de 2 SMLMV, por lo que el asegurado solo debe cubrir dicho deducible.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</si>
</sst>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sz val="11"/>
      <color rgb="FFFF0000"/>
      <name val="Calibri"/>
      <family val="2"/>
      <scheme val="minor"/>
    </font>
    <font>
      <sz val="9"/>
      <color theme="1"/>
      <name val="Calibri (Cuerpo)"/>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wrapText="1"/>
    </xf>
    <xf numFmtId="0" fontId="6" fillId="2" borderId="1" xfId="0" applyFont="1" applyFill="1" applyBorder="1" applyAlignment="1">
      <alignment horizontal="center" vertical="center" wrapText="1"/>
    </xf>
    <xf numFmtId="1" fontId="7" fillId="0" borderId="1" xfId="0" applyNumberFormat="1"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0" fillId="0" borderId="0" xfId="0" applyAlignment="1">
      <alignment wrapText="1"/>
    </xf>
    <xf numFmtId="0" fontId="4" fillId="0" borderId="0" xfId="0" applyFont="1" applyAlignment="1">
      <alignment horizontal="left" wrapText="1"/>
    </xf>
    <xf numFmtId="0" fontId="4" fillId="0" borderId="0" xfId="0" applyFont="1" applyAlignment="1">
      <alignment horizontal="center" wrapText="1"/>
    </xf>
    <xf numFmtId="0" fontId="5" fillId="0" borderId="0" xfId="0" applyFont="1" applyAlignment="1">
      <alignment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center" vertical="center" wrapText="1"/>
    </xf>
    <xf numFmtId="165" fontId="10" fillId="0" borderId="1" xfId="2"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10" fillId="3" borderId="1" xfId="0" applyFont="1" applyFill="1" applyBorder="1" applyAlignment="1" applyProtection="1">
      <alignment horizontal="left" vertical="top" wrapText="1"/>
      <protection locked="0"/>
    </xf>
    <xf numFmtId="0" fontId="8" fillId="3" borderId="1" xfId="0" applyFont="1" applyFill="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3" fillId="2" borderId="1" xfId="0" applyFont="1" applyFill="1" applyBorder="1" applyAlignment="1">
      <alignment horizontal="center" vertical="center" wrapText="1"/>
    </xf>
    <xf numFmtId="14" fontId="7" fillId="0" borderId="1"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7" fillId="0" borderId="1" xfId="1" applyNumberFormat="1" applyFont="1" applyFill="1" applyBorder="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1"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165" fontId="10" fillId="0" borderId="1" xfId="0" applyNumberFormat="1" applyFont="1" applyFill="1" applyBorder="1" applyAlignment="1" applyProtection="1">
      <alignment horizontal="center" vertical="center" wrapText="1"/>
      <protection locked="0"/>
    </xf>
    <xf numFmtId="14"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11" zoomScale="150" zoomScaleNormal="80" workbookViewId="0">
      <selection activeCell="I12" sqref="I12"/>
    </sheetView>
  </sheetViews>
  <sheetFormatPr baseColWidth="10" defaultColWidth="11.5" defaultRowHeight="15" x14ac:dyDescent="0.2"/>
  <cols>
    <col min="1" max="1" width="20.5" style="45" customWidth="1"/>
    <col min="2" max="2" width="23.5" style="45" customWidth="1"/>
    <col min="3" max="3" width="13.5" style="45" customWidth="1"/>
    <col min="4" max="4" width="22.1640625" style="45" customWidth="1"/>
    <col min="5" max="5" width="14.1640625" style="45" customWidth="1"/>
    <col min="6" max="6" width="11.5" style="45"/>
    <col min="7" max="7" width="10.1640625" style="45" customWidth="1"/>
    <col min="8" max="8" width="4.1640625" style="45" hidden="1" customWidth="1"/>
    <col min="9" max="14" width="11.5" style="45"/>
    <col min="15" max="15" width="36.5" style="48" bestFit="1" customWidth="1"/>
    <col min="16" max="16" width="28" style="48" bestFit="1" customWidth="1"/>
    <col min="17" max="17" width="38.5" style="48" bestFit="1" customWidth="1"/>
    <col min="18" max="18" width="15.83203125" style="48" customWidth="1"/>
    <col min="19" max="19" width="27.5" style="48" bestFit="1" customWidth="1"/>
    <col min="20" max="20" width="11.5" style="48"/>
    <col min="21" max="16384" width="11.5" style="45"/>
  </cols>
  <sheetData>
    <row r="2" spans="1:19" ht="21" x14ac:dyDescent="0.2">
      <c r="A2" s="59" t="s">
        <v>68</v>
      </c>
      <c r="B2" s="59"/>
      <c r="C2" s="59"/>
      <c r="D2" s="59"/>
      <c r="E2" s="59"/>
      <c r="F2" s="59"/>
      <c r="G2" s="59"/>
      <c r="H2" s="59"/>
      <c r="O2" s="46"/>
      <c r="P2" s="47"/>
      <c r="Q2" s="47"/>
      <c r="R2" s="47"/>
      <c r="S2" s="47"/>
    </row>
    <row r="3" spans="1:19" x14ac:dyDescent="0.2">
      <c r="A3" s="53" t="s">
        <v>0</v>
      </c>
      <c r="B3" s="53"/>
      <c r="C3" s="53"/>
      <c r="D3" s="60">
        <v>45548</v>
      </c>
      <c r="E3" s="60"/>
      <c r="F3" s="60"/>
      <c r="G3" s="60"/>
      <c r="H3" s="60"/>
      <c r="O3" s="49"/>
      <c r="P3" s="49"/>
      <c r="Q3" s="50"/>
      <c r="R3" s="50"/>
    </row>
    <row r="4" spans="1:19" x14ac:dyDescent="0.2">
      <c r="A4" s="43" t="s">
        <v>1</v>
      </c>
      <c r="B4" s="69" t="s">
        <v>25</v>
      </c>
      <c r="C4" s="69"/>
      <c r="D4" s="69"/>
      <c r="E4" s="43" t="s">
        <v>2</v>
      </c>
      <c r="F4" s="67" t="s">
        <v>26</v>
      </c>
      <c r="G4" s="67"/>
      <c r="H4" s="67"/>
      <c r="O4" s="49"/>
      <c r="P4" s="49"/>
      <c r="Q4" s="50"/>
      <c r="R4" s="50"/>
    </row>
    <row r="5" spans="1:19" x14ac:dyDescent="0.2">
      <c r="A5" s="43" t="s">
        <v>3</v>
      </c>
      <c r="B5" s="68">
        <v>45509</v>
      </c>
      <c r="C5" s="68"/>
      <c r="D5" s="68"/>
      <c r="E5" s="43" t="s">
        <v>17</v>
      </c>
      <c r="F5" s="67" t="s">
        <v>27</v>
      </c>
      <c r="G5" s="67"/>
      <c r="H5" s="67"/>
      <c r="O5" s="49"/>
      <c r="P5" s="49"/>
      <c r="Q5" s="50"/>
      <c r="R5" s="50"/>
    </row>
    <row r="6" spans="1:19" ht="30" customHeight="1" x14ac:dyDescent="0.2">
      <c r="A6" s="43" t="s">
        <v>4</v>
      </c>
      <c r="B6" s="64" t="s">
        <v>131</v>
      </c>
      <c r="C6" s="64"/>
      <c r="D6" s="64"/>
      <c r="E6" s="64"/>
      <c r="F6" s="64"/>
      <c r="G6" s="64"/>
      <c r="H6" s="64"/>
      <c r="O6" s="49"/>
      <c r="P6" s="49"/>
      <c r="Q6" s="50"/>
      <c r="R6" s="51"/>
    </row>
    <row r="7" spans="1:19" ht="39.75" customHeight="1" x14ac:dyDescent="0.2">
      <c r="A7" s="43" t="s">
        <v>5</v>
      </c>
      <c r="B7" s="64" t="s">
        <v>138</v>
      </c>
      <c r="C7" s="64"/>
      <c r="D7" s="64"/>
      <c r="E7" s="64"/>
      <c r="F7" s="64"/>
      <c r="G7" s="64"/>
      <c r="H7" s="64"/>
      <c r="O7" s="49"/>
      <c r="P7" s="49"/>
      <c r="Q7" s="50"/>
      <c r="R7" s="51"/>
    </row>
    <row r="8" spans="1:19" ht="27.75" customHeight="1" x14ac:dyDescent="0.2">
      <c r="A8" s="43" t="s">
        <v>6</v>
      </c>
      <c r="B8" s="64" t="s">
        <v>132</v>
      </c>
      <c r="C8" s="64"/>
      <c r="D8" s="64"/>
      <c r="E8" s="64"/>
      <c r="F8" s="64"/>
      <c r="G8" s="64"/>
      <c r="H8" s="64"/>
      <c r="O8" s="49"/>
      <c r="P8" s="49"/>
      <c r="Q8" s="50"/>
      <c r="R8" s="51"/>
    </row>
    <row r="9" spans="1:19" ht="101.25" customHeight="1" x14ac:dyDescent="0.2">
      <c r="A9" s="43" t="s">
        <v>7</v>
      </c>
      <c r="B9" s="65" t="s">
        <v>139</v>
      </c>
      <c r="C9" s="65"/>
      <c r="D9" s="65"/>
      <c r="E9" s="65"/>
      <c r="F9" s="65"/>
      <c r="G9" s="65"/>
      <c r="H9" s="65"/>
      <c r="O9" s="49"/>
      <c r="P9" s="49"/>
      <c r="Q9" s="50"/>
      <c r="R9" s="51"/>
    </row>
    <row r="10" spans="1:19" ht="59" customHeight="1" x14ac:dyDescent="0.2">
      <c r="A10" s="43" t="s">
        <v>8</v>
      </c>
      <c r="B10" s="83">
        <f>(213029012-2600000)</f>
        <v>210429012</v>
      </c>
      <c r="C10" s="83"/>
      <c r="D10" s="83"/>
      <c r="E10" s="83"/>
      <c r="F10" s="83"/>
      <c r="G10" s="83"/>
      <c r="H10" s="83"/>
      <c r="O10" s="49"/>
      <c r="P10" s="51"/>
      <c r="Q10" s="50"/>
      <c r="R10" s="51"/>
    </row>
    <row r="11" spans="1:19" ht="258" customHeight="1" x14ac:dyDescent="0.2">
      <c r="A11" s="43" t="s">
        <v>9</v>
      </c>
      <c r="B11" s="66" t="s">
        <v>130</v>
      </c>
      <c r="C11" s="66"/>
      <c r="D11" s="66"/>
      <c r="E11" s="66"/>
      <c r="F11" s="66"/>
      <c r="G11" s="66"/>
      <c r="H11" s="66"/>
      <c r="O11" s="49"/>
      <c r="P11" s="51"/>
      <c r="Q11" s="50"/>
      <c r="R11" s="51"/>
    </row>
    <row r="12" spans="1:19" ht="67.5" customHeight="1" x14ac:dyDescent="0.2">
      <c r="A12" s="43" t="s">
        <v>10</v>
      </c>
      <c r="B12" s="66" t="s">
        <v>140</v>
      </c>
      <c r="C12" s="66"/>
      <c r="D12" s="66"/>
      <c r="E12" s="66"/>
      <c r="F12" s="66"/>
      <c r="G12" s="66"/>
      <c r="H12" s="66"/>
      <c r="O12" s="49"/>
      <c r="P12" s="51"/>
      <c r="Q12" s="50"/>
      <c r="R12" s="51"/>
    </row>
    <row r="13" spans="1:19" ht="30" x14ac:dyDescent="0.2">
      <c r="A13" s="43" t="s">
        <v>11</v>
      </c>
      <c r="B13" s="44" t="s">
        <v>121</v>
      </c>
      <c r="C13" s="43" t="s">
        <v>12</v>
      </c>
      <c r="D13" s="52">
        <f>+B10</f>
        <v>210429012</v>
      </c>
      <c r="E13" s="43" t="s">
        <v>13</v>
      </c>
      <c r="F13" s="67" t="s">
        <v>133</v>
      </c>
      <c r="G13" s="67"/>
      <c r="H13" s="67"/>
    </row>
    <row r="14" spans="1:19" x14ac:dyDescent="0.2">
      <c r="A14" s="43" t="s">
        <v>14</v>
      </c>
      <c r="B14" s="67" t="s">
        <v>134</v>
      </c>
      <c r="C14" s="67"/>
      <c r="D14" s="67"/>
      <c r="E14" s="40" t="s">
        <v>15</v>
      </c>
      <c r="F14" s="72" t="s">
        <v>135</v>
      </c>
      <c r="G14" s="67"/>
      <c r="H14" s="67"/>
      <c r="P14" s="51"/>
      <c r="Q14" s="50"/>
      <c r="R14" s="51"/>
    </row>
    <row r="15" spans="1:19" ht="26.25" customHeight="1" x14ac:dyDescent="0.2">
      <c r="A15" s="43" t="s">
        <v>18</v>
      </c>
      <c r="B15" s="42"/>
      <c r="C15" s="43" t="s">
        <v>19</v>
      </c>
      <c r="D15" s="42" t="s">
        <v>136</v>
      </c>
      <c r="E15" s="41" t="s">
        <v>67</v>
      </c>
      <c r="F15" s="61" t="s">
        <v>137</v>
      </c>
      <c r="G15" s="62"/>
      <c r="H15" s="63"/>
      <c r="O15" s="49"/>
      <c r="P15" s="51"/>
      <c r="Q15" s="50"/>
      <c r="R15" s="51"/>
    </row>
    <row r="16" spans="1:19" ht="30.75" customHeight="1" x14ac:dyDescent="0.2">
      <c r="A16" s="43" t="s">
        <v>16</v>
      </c>
      <c r="B16" s="73" t="s">
        <v>58</v>
      </c>
      <c r="C16" s="74"/>
      <c r="D16" s="74"/>
      <c r="E16" s="74"/>
      <c r="F16" s="74"/>
      <c r="G16" s="74"/>
      <c r="H16" s="75"/>
      <c r="O16" s="49"/>
      <c r="P16" s="51"/>
      <c r="Q16" s="50"/>
      <c r="R16" s="51"/>
    </row>
    <row r="17" spans="1:8" ht="40" customHeight="1" x14ac:dyDescent="0.2">
      <c r="A17" s="43" t="s">
        <v>21</v>
      </c>
      <c r="B17" s="60">
        <v>45077</v>
      </c>
      <c r="C17" s="60"/>
      <c r="D17" s="60"/>
      <c r="E17" s="43" t="s">
        <v>22</v>
      </c>
      <c r="F17" s="84">
        <v>45509</v>
      </c>
      <c r="G17" s="85"/>
      <c r="H17" s="85"/>
    </row>
    <row r="18" spans="1:8" x14ac:dyDescent="0.2">
      <c r="A18" s="70" t="s">
        <v>23</v>
      </c>
      <c r="B18" s="70"/>
      <c r="C18" s="70"/>
      <c r="D18" s="70"/>
      <c r="E18" s="70"/>
      <c r="F18" s="70"/>
      <c r="G18" s="70"/>
      <c r="H18" s="70"/>
    </row>
    <row r="19" spans="1:8" ht="25.5" customHeight="1" x14ac:dyDescent="0.2">
      <c r="A19" s="71" t="s">
        <v>24</v>
      </c>
      <c r="B19" s="71"/>
      <c r="C19" s="71"/>
      <c r="D19" s="71"/>
      <c r="E19" s="71"/>
      <c r="F19" s="71"/>
      <c r="G19" s="71"/>
      <c r="H19" s="71"/>
    </row>
    <row r="20" spans="1:8" ht="44.25" customHeight="1" x14ac:dyDescent="0.2">
      <c r="A20" s="54" t="s">
        <v>142</v>
      </c>
      <c r="B20" s="55"/>
      <c r="C20" s="55"/>
      <c r="D20" s="55"/>
      <c r="E20" s="55"/>
      <c r="F20" s="55"/>
      <c r="G20" s="55"/>
      <c r="H20" s="55"/>
    </row>
    <row r="21" spans="1:8" x14ac:dyDescent="0.2">
      <c r="A21" s="53" t="s">
        <v>129</v>
      </c>
      <c r="B21" s="53"/>
      <c r="C21" s="53"/>
      <c r="D21" s="53"/>
      <c r="E21" s="53"/>
      <c r="F21" s="53"/>
      <c r="G21" s="53"/>
      <c r="H21" s="53"/>
    </row>
    <row r="22" spans="1:8" ht="57" customHeight="1" x14ac:dyDescent="0.2">
      <c r="A22" s="56" t="s">
        <v>141</v>
      </c>
      <c r="B22" s="57"/>
      <c r="C22" s="57"/>
      <c r="D22" s="57"/>
      <c r="E22" s="57"/>
      <c r="F22" s="57"/>
      <c r="G22" s="57"/>
      <c r="H22" s="5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770" yWindow="382"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paperSize="14" scale="80" orientation="portrait" horizontalDpi="200" verticalDpi="200" r:id="rId1"/>
  <extLst>
    <ext xmlns:x14="http://schemas.microsoft.com/office/spreadsheetml/2009/9/main" uri="{CCE6A557-97BC-4b89-ADB6-D9C93CAAB3DF}">
      <x14:dataValidations xmlns:xm="http://schemas.microsoft.com/office/excel/2006/main" xWindow="770" yWindow="382"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C9" sqref="C9:C10"/>
    </sheetView>
  </sheetViews>
  <sheetFormatPr baseColWidth="10" defaultColWidth="11.5" defaultRowHeight="15" x14ac:dyDescent="0.2"/>
  <cols>
    <col min="1" max="1" width="22.5" style="4" customWidth="1"/>
    <col min="2" max="2" width="19.1640625" style="4" customWidth="1"/>
    <col min="3" max="3" width="14.33203125" style="4" customWidth="1"/>
    <col min="4" max="4" width="23.83203125" style="4" customWidth="1"/>
    <col min="5" max="5" width="19.33203125" style="4" customWidth="1"/>
    <col min="6" max="6" width="20.6640625" style="4" customWidth="1"/>
    <col min="7" max="9" width="11.5" style="4"/>
    <col min="10" max="10" width="20.5" style="4" bestFit="1" customWidth="1"/>
    <col min="11" max="16384" width="11.5" style="4"/>
  </cols>
  <sheetData>
    <row r="2" spans="1:6" ht="21" x14ac:dyDescent="0.2">
      <c r="A2" s="78" t="s">
        <v>77</v>
      </c>
      <c r="B2" s="78"/>
      <c r="C2" s="78"/>
      <c r="D2" s="78"/>
      <c r="E2" s="78"/>
      <c r="F2" s="78"/>
    </row>
    <row r="3" spans="1:6" ht="16" x14ac:dyDescent="0.2">
      <c r="A3" s="2" t="s">
        <v>4</v>
      </c>
      <c r="B3" s="81"/>
      <c r="C3" s="81"/>
      <c r="D3" s="81"/>
      <c r="E3" s="81"/>
      <c r="F3" s="81"/>
    </row>
    <row r="4" spans="1:6" ht="16" x14ac:dyDescent="0.2">
      <c r="A4" s="2" t="s">
        <v>42</v>
      </c>
      <c r="B4" s="36"/>
      <c r="C4" s="2" t="s">
        <v>43</v>
      </c>
      <c r="D4" s="82"/>
      <c r="E4" s="82"/>
      <c r="F4" s="82"/>
    </row>
    <row r="5" spans="1:6" ht="16" x14ac:dyDescent="0.2">
      <c r="A5" s="2" t="s">
        <v>6</v>
      </c>
      <c r="B5" s="81"/>
      <c r="C5" s="81"/>
      <c r="D5" s="81"/>
      <c r="E5" s="81"/>
      <c r="F5" s="81"/>
    </row>
    <row r="6" spans="1:6" ht="16" x14ac:dyDescent="0.2">
      <c r="A6" s="2" t="s">
        <v>45</v>
      </c>
      <c r="B6" s="32"/>
      <c r="C6" s="2" t="s">
        <v>46</v>
      </c>
      <c r="D6" s="39"/>
      <c r="E6" s="2" t="s">
        <v>39</v>
      </c>
      <c r="F6" s="39"/>
    </row>
    <row r="7" spans="1:6" ht="39.75" customHeight="1" x14ac:dyDescent="0.2">
      <c r="A7" s="2" t="s">
        <v>71</v>
      </c>
      <c r="B7" s="32"/>
      <c r="C7" s="2" t="s">
        <v>49</v>
      </c>
      <c r="D7" s="33"/>
      <c r="E7" s="2" t="s">
        <v>50</v>
      </c>
      <c r="F7" s="34"/>
    </row>
    <row r="8" spans="1:6" ht="35.25" customHeight="1" x14ac:dyDescent="0.2">
      <c r="A8" s="2" t="s">
        <v>44</v>
      </c>
      <c r="B8" s="35"/>
      <c r="C8" s="2" t="s">
        <v>69</v>
      </c>
      <c r="D8" s="35"/>
      <c r="E8" s="2" t="s">
        <v>20</v>
      </c>
      <c r="F8" s="36"/>
    </row>
    <row r="9" spans="1:6" ht="37.5" customHeight="1" x14ac:dyDescent="0.2">
      <c r="A9" s="2" t="s">
        <v>48</v>
      </c>
      <c r="B9" s="5"/>
      <c r="C9" s="79" t="s">
        <v>70</v>
      </c>
      <c r="D9" s="81"/>
      <c r="E9" s="2" t="s">
        <v>72</v>
      </c>
      <c r="F9" s="1"/>
    </row>
    <row r="10" spans="1:6" ht="16" x14ac:dyDescent="0.2">
      <c r="A10" s="2" t="s">
        <v>76</v>
      </c>
      <c r="B10" s="5"/>
      <c r="C10" s="79"/>
      <c r="D10" s="81"/>
      <c r="E10" s="2" t="s">
        <v>73</v>
      </c>
      <c r="F10" s="1"/>
    </row>
    <row r="11" spans="1:6" ht="46.5" customHeight="1" x14ac:dyDescent="0.2">
      <c r="A11" s="2" t="s">
        <v>47</v>
      </c>
      <c r="B11" s="37"/>
      <c r="C11" s="2" t="s">
        <v>22</v>
      </c>
      <c r="D11" s="37"/>
      <c r="E11" s="2" t="s">
        <v>7</v>
      </c>
      <c r="F11" s="38"/>
    </row>
    <row r="12" spans="1:6" ht="167.25" customHeight="1" x14ac:dyDescent="0.2">
      <c r="A12" s="2" t="s">
        <v>51</v>
      </c>
      <c r="B12" s="77"/>
      <c r="C12" s="77"/>
      <c r="D12" s="77"/>
      <c r="E12" s="77"/>
      <c r="F12" s="77"/>
    </row>
    <row r="13" spans="1:6" ht="21" x14ac:dyDescent="0.2">
      <c r="A13" s="78" t="s">
        <v>52</v>
      </c>
      <c r="B13" s="78"/>
      <c r="C13" s="78"/>
      <c r="D13" s="78"/>
      <c r="E13" s="78"/>
      <c r="F13" s="78"/>
    </row>
    <row r="14" spans="1:6" x14ac:dyDescent="0.2">
      <c r="A14" s="76"/>
      <c r="B14" s="76"/>
      <c r="C14" s="76"/>
      <c r="D14" s="76"/>
      <c r="E14" s="76"/>
      <c r="F14" s="76"/>
    </row>
    <row r="15" spans="1:6" x14ac:dyDescent="0.2">
      <c r="A15" s="76"/>
      <c r="B15" s="76"/>
      <c r="C15" s="76"/>
      <c r="D15" s="76"/>
      <c r="E15" s="76"/>
      <c r="F15" s="76"/>
    </row>
    <row r="16" spans="1:6" x14ac:dyDescent="0.2">
      <c r="A16" s="76"/>
      <c r="B16" s="76"/>
      <c r="C16" s="76"/>
      <c r="D16" s="76"/>
      <c r="E16" s="76"/>
      <c r="F16" s="76"/>
    </row>
    <row r="17" spans="1:6" x14ac:dyDescent="0.2">
      <c r="A17" s="76"/>
      <c r="B17" s="76"/>
      <c r="C17" s="76"/>
      <c r="D17" s="76"/>
      <c r="E17" s="76"/>
      <c r="F17" s="76"/>
    </row>
    <row r="18" spans="1:6" x14ac:dyDescent="0.2">
      <c r="A18" s="76"/>
      <c r="B18" s="76"/>
      <c r="C18" s="76"/>
      <c r="D18" s="76"/>
      <c r="E18" s="76"/>
      <c r="F18" s="76"/>
    </row>
    <row r="19" spans="1:6" x14ac:dyDescent="0.2">
      <c r="A19" s="76"/>
      <c r="B19" s="76"/>
      <c r="C19" s="76"/>
      <c r="D19" s="76"/>
      <c r="E19" s="76"/>
      <c r="F19" s="76"/>
    </row>
    <row r="20" spans="1:6" x14ac:dyDescent="0.2">
      <c r="A20" s="76"/>
      <c r="B20" s="76"/>
      <c r="C20" s="76"/>
      <c r="D20" s="76"/>
      <c r="E20" s="76"/>
      <c r="F20" s="76"/>
    </row>
    <row r="21" spans="1:6" x14ac:dyDescent="0.2">
      <c r="A21" s="76"/>
      <c r="B21" s="76"/>
      <c r="C21" s="76"/>
      <c r="D21" s="76"/>
      <c r="E21" s="76"/>
      <c r="F21" s="76"/>
    </row>
    <row r="22" spans="1:6" x14ac:dyDescent="0.2">
      <c r="A22" s="76"/>
      <c r="B22" s="76"/>
      <c r="C22" s="76"/>
      <c r="D22" s="76"/>
      <c r="E22" s="76"/>
      <c r="F22" s="76"/>
    </row>
    <row r="23" spans="1:6" x14ac:dyDescent="0.2">
      <c r="A23" s="76"/>
      <c r="B23" s="76"/>
      <c r="C23" s="76"/>
      <c r="D23" s="76"/>
      <c r="E23" s="76"/>
      <c r="F23" s="76"/>
    </row>
    <row r="24" spans="1:6" x14ac:dyDescent="0.2">
      <c r="A24" s="76"/>
      <c r="B24" s="76"/>
      <c r="C24" s="76"/>
      <c r="D24" s="76"/>
      <c r="E24" s="76"/>
      <c r="F24" s="76"/>
    </row>
    <row r="25" spans="1:6" x14ac:dyDescent="0.2">
      <c r="A25" s="76"/>
      <c r="B25" s="76"/>
      <c r="C25" s="76"/>
      <c r="D25" s="76"/>
      <c r="E25" s="76"/>
      <c r="F25" s="76"/>
    </row>
    <row r="26" spans="1:6" x14ac:dyDescent="0.2">
      <c r="A26" s="76"/>
      <c r="B26" s="76"/>
      <c r="C26" s="76"/>
      <c r="D26" s="76"/>
      <c r="E26" s="76"/>
      <c r="F26" s="76"/>
    </row>
    <row r="27" spans="1:6" x14ac:dyDescent="0.2">
      <c r="A27" s="76"/>
      <c r="B27" s="76"/>
      <c r="C27" s="76"/>
      <c r="D27" s="76"/>
      <c r="E27" s="76"/>
      <c r="F27" s="76"/>
    </row>
    <row r="28" spans="1:6" x14ac:dyDescent="0.2">
      <c r="A28" s="76"/>
      <c r="B28" s="76"/>
      <c r="C28" s="76"/>
      <c r="D28" s="76"/>
      <c r="E28" s="76"/>
      <c r="F28" s="76"/>
    </row>
    <row r="29" spans="1:6" x14ac:dyDescent="0.2">
      <c r="A29" s="76"/>
      <c r="B29" s="76"/>
      <c r="C29" s="76"/>
      <c r="D29" s="76"/>
      <c r="E29" s="76"/>
      <c r="F29" s="76"/>
    </row>
    <row r="30" spans="1:6" x14ac:dyDescent="0.2">
      <c r="A30" s="76"/>
      <c r="B30" s="76"/>
      <c r="C30" s="76"/>
      <c r="D30" s="76"/>
      <c r="E30" s="76"/>
      <c r="F30" s="76"/>
    </row>
    <row r="31" spans="1:6" x14ac:dyDescent="0.2">
      <c r="A31" s="76"/>
      <c r="B31" s="76"/>
      <c r="C31" s="76"/>
      <c r="D31" s="76"/>
      <c r="E31" s="76"/>
      <c r="F31" s="76"/>
    </row>
    <row r="32" spans="1:6" x14ac:dyDescent="0.2">
      <c r="A32" s="76"/>
      <c r="B32" s="76"/>
      <c r="C32" s="76"/>
      <c r="D32" s="76"/>
      <c r="E32" s="76"/>
      <c r="F32" s="76"/>
    </row>
    <row r="33" spans="1:6" x14ac:dyDescent="0.2">
      <c r="A33" s="76"/>
      <c r="B33" s="76"/>
      <c r="C33" s="76"/>
      <c r="D33" s="76"/>
      <c r="E33" s="76"/>
      <c r="F33" s="76"/>
    </row>
    <row r="34" spans="1:6" x14ac:dyDescent="0.2">
      <c r="A34" s="76"/>
      <c r="B34" s="76"/>
      <c r="C34" s="76"/>
      <c r="D34" s="76"/>
      <c r="E34" s="76"/>
      <c r="F34" s="76"/>
    </row>
    <row r="35" spans="1:6" x14ac:dyDescent="0.2">
      <c r="A35" s="76"/>
      <c r="B35" s="76"/>
      <c r="C35" s="76"/>
      <c r="D35" s="76"/>
      <c r="E35" s="76"/>
      <c r="F35" s="76"/>
    </row>
    <row r="36" spans="1:6" x14ac:dyDescent="0.2">
      <c r="A36" s="76"/>
      <c r="B36" s="76"/>
      <c r="C36" s="76"/>
      <c r="D36" s="76"/>
      <c r="E36" s="76"/>
      <c r="F36" s="76"/>
    </row>
    <row r="37" spans="1:6" x14ac:dyDescent="0.2">
      <c r="A37" s="79" t="s">
        <v>53</v>
      </c>
      <c r="B37" s="79"/>
      <c r="C37" s="80"/>
      <c r="D37" s="79" t="s">
        <v>54</v>
      </c>
      <c r="E37" s="79"/>
      <c r="F37" s="79"/>
    </row>
    <row r="38" spans="1:6" ht="16" x14ac:dyDescent="0.2">
      <c r="A38" s="2" t="s">
        <v>55</v>
      </c>
      <c r="B38" s="2" t="s">
        <v>56</v>
      </c>
      <c r="C38" s="80"/>
      <c r="D38" s="2" t="s">
        <v>55</v>
      </c>
      <c r="E38" s="79" t="s">
        <v>56</v>
      </c>
      <c r="F38" s="79"/>
    </row>
    <row r="39" spans="1:6" x14ac:dyDescent="0.2">
      <c r="A39" s="3"/>
      <c r="B39" s="3"/>
      <c r="C39" s="80"/>
      <c r="D39" s="3"/>
      <c r="E39" s="76"/>
      <c r="F39" s="76"/>
    </row>
    <row r="40" spans="1:6" x14ac:dyDescent="0.2">
      <c r="A40" s="3"/>
      <c r="B40" s="3"/>
      <c r="C40" s="80"/>
      <c r="D40" s="3"/>
      <c r="E40" s="76"/>
      <c r="F40" s="76"/>
    </row>
    <row r="41" spans="1:6" x14ac:dyDescent="0.2">
      <c r="A41" s="3"/>
      <c r="B41" s="3"/>
      <c r="C41" s="80"/>
      <c r="D41" s="3"/>
      <c r="E41" s="76"/>
      <c r="F41" s="76"/>
    </row>
    <row r="42" spans="1:6" x14ac:dyDescent="0.2">
      <c r="A42" s="3"/>
      <c r="B42" s="3"/>
      <c r="C42" s="80"/>
      <c r="D42" s="3"/>
      <c r="E42" s="76"/>
      <c r="F42" s="76"/>
    </row>
    <row r="43" spans="1:6" x14ac:dyDescent="0.2">
      <c r="A43" s="3"/>
      <c r="B43" s="3"/>
      <c r="C43" s="80"/>
      <c r="D43" s="3"/>
      <c r="E43" s="76"/>
      <c r="F43" s="76"/>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B2" sqref="AB2"/>
    </sheetView>
  </sheetViews>
  <sheetFormatPr baseColWidth="10" defaultRowHeight="15" x14ac:dyDescent="0.2"/>
  <cols>
    <col min="1" max="1" width="7.1640625" customWidth="1"/>
    <col min="2" max="2" width="15.6640625" bestFit="1" customWidth="1"/>
    <col min="3" max="3" width="20.5" customWidth="1"/>
    <col min="4" max="4" width="14.5" customWidth="1"/>
    <col min="5" max="5" width="21.33203125" customWidth="1"/>
    <col min="6" max="6" width="34.83203125" customWidth="1"/>
    <col min="7" max="7" width="16.1640625" customWidth="1"/>
    <col min="8" max="8" width="15.5" bestFit="1" customWidth="1"/>
    <col min="12" max="12" width="13.83203125" customWidth="1"/>
    <col min="13" max="13" width="13.5" customWidth="1"/>
    <col min="14" max="14" width="12.5" customWidth="1"/>
    <col min="16" max="16" width="18.33203125" bestFit="1" customWidth="1"/>
    <col min="23" max="23" width="15" bestFit="1" customWidth="1"/>
  </cols>
  <sheetData>
    <row r="1" spans="1:28" ht="60" x14ac:dyDescent="0.2">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2">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2">
      <c r="A3" s="1">
        <v>1</v>
      </c>
      <c r="B3" s="1" t="str">
        <f>'1. ABOGADO EXTERNO'!B4</f>
        <v>1. Civil Ordinario</v>
      </c>
      <c r="C3" s="1" t="str">
        <f>'1. ABOGADO EXTERNO'!F4</f>
        <v>1. Primera Instancia</v>
      </c>
      <c r="D3" s="6">
        <f>'1. ABOGADO EXTERNO'!B5</f>
        <v>45509</v>
      </c>
      <c r="E3" s="17" t="str">
        <f>'1. ABOGADO EXTERNO'!B6</f>
        <v>1. Harold Cajiao Ávila (Propietario remolque R23285)
2. Olga Marina Sánchez Ampudia (Propietaria vehículo UUP785)</v>
      </c>
      <c r="F3" s="17" t="str">
        <f>'1. ABOGADO EXTERNO'!B7</f>
        <v>1. Julián Andrés Londoño Peñaranda (conductor del vehículo UPP785)
2. JHL Trans Logistics S.A.S. (propietario del vehículo UPP785)
3. Mapfre Seguros Generales de Colombia</v>
      </c>
      <c r="G3" s="17" t="str">
        <f>'1. ABOGADO EXTERNO'!B9</f>
        <v xml:space="preserve">
La parte demandante busca que se declare la responsabilidad civil solidaria de la parte pasiva por los perjuicios ocasionados a los señores Harold Cajiao Ávila y Olga Marina Sánchez en calidad de propietarios del vehículo y remolque afectado, por ende pretenden que dentro de la indmenización se incluya el valor de los repuestos para reparar el rodante que según una cotización ascenderían a $298.720.929 y además dentro del daño emergente piden que se les pague el valor del “Servicio de parqueadero” que han devido sufragar  por valor de $1.820.000. Finalmente tambien pretenden que se les indemnice el lucro cesante, teniendo en cuenta que el vehiculo que sufrió los daños se utilizaba para el transporte y generaba una utilidad mensual de $12.261.061 que según los demandantes se ha visto frustrada desde el momento del accidente hasta la fecha. 
 </v>
      </c>
      <c r="H3" s="18">
        <f>'1. ABOGADO EXTERNO'!B10</f>
        <v>210429012</v>
      </c>
      <c r="I3" s="17" t="str">
        <f>'1. ABOGADO EXTERNO'!B11</f>
        <v>De conformidad los hechos narrados en el libelo de demanda, el día 31 de mayo de 2023, a la altura del kilómetro 103+890 del municipio de Yotoco, ocurrió un accidente de tránsito en el cual  el vehículo de placas ZAP 818, que arrastraba el semirremolque S-56495  y conducido por el señor Julián Andrés Londoño Peñaranda, colisionó con el vehículo de placas UPP 785,  que arrastraba el semirremolque R-23285 conducido por el señor Luis Hernán Caicedo. Ahora bien, en el IPAT aportado con la demanda se consigna la hipótesis No. 157 atribuible al vehículo asegurado ZAP 818, según la cual se presentó pérdida de control del vehículo al momento de tomar la curva. Igualmente se consigna la hipótesis No. 202 relativa a la falla en los frenos como causa probable del accidente.
Como consecuencia del accidente, el vehículo y remolque de propiedad de los demandantes sufrió pérdida total, impidiendo que sean empleados nuevamente para el transporte de carga, actividad que desarrollaban los demandantes al momento del accidente para la empresa T.D.M.  Transportes S.A.S.</v>
      </c>
      <c r="J3" s="17" t="str">
        <f>'1. ABOGADO EXTERNO'!B12</f>
        <v>La contingencia se califica como PROBABLE toda vez que la responsabilidad del conductor del vehículo asegurado se encuentra acreditada.
Frente a la responsabilidad del asegurado , debe decirse que esta se encuentra probada, conforme a las siguientes consideraciones: i) el Informe Policial de Accidente de Tránsito atribuyó la causa del accidente al vehículo de placas ZAP-818 (asegurado) consignando la hipótesis No. 157 “perder el control al momento de tomar la curva” y la hipótesis No. 202 “falla en frenos” como causas probables del accidente, asimismo quedó diagramado el croquis del accidente en donde se deja constancia que la posición final del vehículo de placas ZAP 818 se ubica en el carril por el que transitaba el vehículo propiedad de los demandantes, siendo clara la invasión del carril al momento de tomar la curva; ii) Tras verificar las circunstancias del accidente con el señor Julián Londoño, confirma que la vía en la cual se transportaba tenía la característica de ser bajada y al momento de intentar accionar los frenos, el vehículo tomó velocidad y estos no respondieron; iii) Por otra parte, se verifica la destrucción del vehículo de placas UPP 785 y del remolque R 23285, y la cotización de repuestos y mano de obra para la reparación del vehículo al igual que la factura por el tiempo que dicho vehículo estuvo inmovilizado en el parqueadero, existe además certificación expedida por T.D.M. Transportes S.A.S. que da cuenta del flete cancelado a favor de los demandantes desde el mes de enero de 2023 al 31 de mayo del mismo año, y; iv) debe recordarse que la conducción es considerada una actividad peligrosa según el artículo 2356 del Código Civil, exonerando de responsabilidad al demandado únicamente ante la existencia de una causa extraña, sin embargo, en el presente caso la falla mecánica de los frenos no es considerada como una causa extraña debido a que es un riesgo inherente a la actividad transportadora.
Ahora, es preciso indicar que en representación del asegurado JHL TRANS LOGISTIC se formuló llamamiento en garantía a Mapfre Seguros Generales de Colombia S.A. con fundamento en las pólizas de automóviles colectivas pesados-semipesados No. 1507122021690 y No. 507122021698, las cuales aseguran al vehículo de placas ZAP-818 y el semirremolque S56495, respectivamente.
La póliza No. 1507122021690, cuenta con un valor asegurado de $3.000.000.000 y presta cobertura material y temporal. La póliza presta cobertura temporal toda vez que cuenta con una vigencia del 29 de julio del 2022 al 28 de julio de 2023 y el accidente de tránsito sucedió el 31 de mayo de 2023, es decir dentro de la vigencia. Por otra parte, la póliza presta cobertura material ya que cuenta con el amparo de responsabilidad civil extracontractual la cual se imputa al conductor del vehículo asegurado.
La póliza No. 507122021698, no presta cobertura material pero presta cobertura temporal. La póliza presta cobertura temporal toda vez que cuenta con una vigencia del 29 de julio del 2022 al 28 de julio de 2023 y el accidente de tránsito sucedió el 31 de mayo de 2023, esto es, dentro de la vigencia. Por otra parte, la póliza no presta cobertura material ya que no cuenta con el amparo de responsabilidad civil extracontractual o de daños a bienes de terceros. Empero, con la póliza 1507122021690  que si presta cobertura se cubriría el total de la indemnización. 
Todo lo anterior, sin perjuicio del carácter contingente del proceso.</v>
      </c>
      <c r="K3" s="22" t="str">
        <f>'1. ABOGADO EXTERNO'!B13</f>
        <v>1 Probable (100% en contra de la Compañia)</v>
      </c>
      <c r="L3" s="22"/>
      <c r="M3" s="22"/>
      <c r="N3" s="30" t="s">
        <v>123</v>
      </c>
      <c r="O3" s="19" t="s">
        <v>123</v>
      </c>
      <c r="P3" s="18">
        <f>'2. ABOGADO INTERNO '!D7</f>
        <v>0</v>
      </c>
      <c r="Q3" s="17"/>
      <c r="R3" s="17" t="str">
        <f>'1. ABOGADO EXTERNO'!B16</f>
        <v>AUTOS</v>
      </c>
      <c r="S3" s="17"/>
      <c r="T3" s="1"/>
      <c r="U3" s="20"/>
      <c r="V3" s="17"/>
      <c r="W3" s="21">
        <f>'2. ABOGADO INTERNO '!B8</f>
        <v>0</v>
      </c>
      <c r="X3" s="22" t="str">
        <f>'1. ABOGADO EXTERNO'!B14</f>
        <v>Juzgado Primero Civil del Circuito de Gudalajara de Buga</v>
      </c>
      <c r="Y3" s="1" t="str">
        <f>'1. ABOGADO EXTERNO'!F14</f>
        <v>761113103001-2024-00011-00</v>
      </c>
      <c r="Z3" s="1" t="str">
        <f>'1. ABOGADO EXTERNO'!F5</f>
        <v xml:space="preserve">VIGENTE </v>
      </c>
      <c r="AA3" s="17" t="str">
        <f>'1. ABOGADO EXTERNO'!A22</f>
        <v xml:space="preserve"> El día 05 de septiembre de 2024, se radicaron los escritos contentivos de la contestación a la demanda y al llamamiento en garantía formulado a JHL Trans Logistics S.A.S., así como también se radicó el llamamiento en garantía en contra de Mapfre Seguros Generales de Colombia S.A. </v>
      </c>
      <c r="AB3" s="17"/>
    </row>
    <row r="4" spans="1:28"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
  <cols>
    <col min="1" max="1" width="22.6640625" customWidth="1"/>
    <col min="2" max="2" width="27.6640625" bestFit="1" customWidth="1"/>
    <col min="3" max="3" width="40.33203125" bestFit="1" customWidth="1"/>
    <col min="4" max="4" width="11.83203125" bestFit="1" customWidth="1"/>
    <col min="5" max="5" width="24" bestFit="1" customWidth="1"/>
    <col min="6" max="6" width="19.33203125" bestFit="1" customWidth="1"/>
  </cols>
  <sheetData>
    <row r="1" spans="1:6" x14ac:dyDescent="0.2">
      <c r="A1" s="23" t="s">
        <v>1</v>
      </c>
      <c r="B1" s="24" t="s">
        <v>2</v>
      </c>
      <c r="C1" s="24" t="s">
        <v>39</v>
      </c>
      <c r="D1" s="24" t="s">
        <v>17</v>
      </c>
      <c r="E1" s="24" t="s">
        <v>57</v>
      </c>
      <c r="F1" s="29" t="s">
        <v>70</v>
      </c>
    </row>
    <row r="2" spans="1:6" x14ac:dyDescent="0.2">
      <c r="A2" s="25"/>
      <c r="B2" s="25"/>
      <c r="C2" s="26"/>
      <c r="D2" s="26"/>
      <c r="E2" s="27"/>
      <c r="F2" s="4"/>
    </row>
    <row r="3" spans="1:6" x14ac:dyDescent="0.2">
      <c r="A3" s="25" t="s">
        <v>25</v>
      </c>
      <c r="B3" s="25" t="s">
        <v>26</v>
      </c>
      <c r="C3" s="26" t="s">
        <v>121</v>
      </c>
      <c r="D3" s="26" t="s">
        <v>27</v>
      </c>
      <c r="E3" s="27" t="s">
        <v>58</v>
      </c>
      <c r="F3" s="4" t="s">
        <v>74</v>
      </c>
    </row>
    <row r="4" spans="1:6" x14ac:dyDescent="0.2">
      <c r="A4" s="25" t="s">
        <v>28</v>
      </c>
      <c r="B4" s="25" t="s">
        <v>29</v>
      </c>
      <c r="C4" s="26" t="s">
        <v>120</v>
      </c>
      <c r="D4" s="26" t="s">
        <v>30</v>
      </c>
      <c r="E4" s="27" t="s">
        <v>59</v>
      </c>
      <c r="F4" s="4" t="s">
        <v>75</v>
      </c>
    </row>
    <row r="5" spans="1:6" x14ac:dyDescent="0.2">
      <c r="A5" s="25" t="s">
        <v>31</v>
      </c>
      <c r="B5" s="25" t="s">
        <v>32</v>
      </c>
      <c r="C5" s="26" t="s">
        <v>41</v>
      </c>
      <c r="D5" s="28"/>
      <c r="E5" s="27" t="s">
        <v>60</v>
      </c>
    </row>
    <row r="6" spans="1:6" x14ac:dyDescent="0.2">
      <c r="A6" s="25" t="s">
        <v>33</v>
      </c>
      <c r="B6" s="25" t="s">
        <v>40</v>
      </c>
      <c r="C6" s="26"/>
      <c r="D6" s="28"/>
      <c r="E6" s="27" t="s">
        <v>61</v>
      </c>
    </row>
    <row r="7" spans="1:6" x14ac:dyDescent="0.2">
      <c r="A7" s="25" t="s">
        <v>34</v>
      </c>
      <c r="B7" s="25"/>
      <c r="C7" s="26"/>
      <c r="D7" s="28"/>
      <c r="E7" s="27" t="s">
        <v>62</v>
      </c>
    </row>
    <row r="8" spans="1:6" x14ac:dyDescent="0.2">
      <c r="A8" s="25" t="s">
        <v>35</v>
      </c>
      <c r="B8" s="25"/>
      <c r="C8" s="26"/>
      <c r="D8" s="28"/>
      <c r="E8" s="27" t="s">
        <v>122</v>
      </c>
    </row>
    <row r="9" spans="1:6" x14ac:dyDescent="0.2">
      <c r="A9" s="25" t="s">
        <v>36</v>
      </c>
      <c r="B9" s="28"/>
      <c r="C9" s="26"/>
      <c r="D9" s="28"/>
      <c r="E9" s="27" t="s">
        <v>63</v>
      </c>
    </row>
    <row r="10" spans="1:6" x14ac:dyDescent="0.2">
      <c r="A10" s="25" t="s">
        <v>37</v>
      </c>
      <c r="B10" s="28"/>
      <c r="C10" s="26"/>
      <c r="D10" s="28"/>
      <c r="E10" s="27" t="s">
        <v>64</v>
      </c>
    </row>
    <row r="11" spans="1:6" x14ac:dyDescent="0.2">
      <c r="A11" s="25" t="s">
        <v>38</v>
      </c>
      <c r="B11" s="28"/>
      <c r="C11" s="26"/>
      <c r="D11" s="28"/>
      <c r="E11" s="27" t="s">
        <v>65</v>
      </c>
    </row>
    <row r="12" spans="1:6" x14ac:dyDescent="0.2">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2024-09-14T16:17:18Z</dcterms:modified>
  <cp:version>V1</cp:version>
</cp:coreProperties>
</file>