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mi_\OneDrive\Escritorio\RESPONSABILIDAD FISCAL\"/>
    </mc:Choice>
  </mc:AlternateContent>
  <bookViews>
    <workbookView xWindow="19080" yWindow="-120" windowWidth="19440" windowHeight="15000" firstSheet="3" activeTab="4"/>
  </bookViews>
  <sheets>
    <sheet name="GENERALES NOTA 322" sheetId="5" r:id="rId1"/>
    <sheet name="NOTAS" sheetId="15" state="hidden" r:id="rId2"/>
    <sheet name="GENERALES NOTA 321" sheetId="10" r:id="rId3"/>
    <sheet name="APERTURA- GENERALES  NOTA 324" sheetId="14" r:id="rId4"/>
    <sheet name="IMPUTACIÓN- GENERALES NOTA 324 " sheetId="17" r:id="rId5"/>
    <sheet name="GENERALES NOTA 325" sheetId="12" r:id="rId6"/>
    <sheet name="ACTUALIZACIÓN CONTINGENCIA" sheetId="13" r:id="rId7"/>
    <sheet name="Hoja2" sheetId="6" state="hidden" r:id="rId8"/>
  </sheets>
  <externalReferences>
    <externalReference r:id="rId9"/>
  </externalReferences>
  <definedNames>
    <definedName name="Posición">[1]Hoja1!$S$3:$S$4</definedName>
    <definedName name="Probabilidad">[1]Parametros!$A$3:$A$5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7" l="1"/>
  <c r="B7" i="17"/>
  <c r="B6" i="17"/>
  <c r="B12" i="17" s="1"/>
  <c r="B11" i="17" s="1"/>
  <c r="B15" i="17" s="1"/>
  <c r="B4" i="17"/>
  <c r="B3" i="17"/>
  <c r="B2" i="17"/>
  <c r="B5" i="10"/>
  <c r="B5" i="14" s="1"/>
  <c r="B4" i="10"/>
  <c r="B3" i="10"/>
  <c r="B4" i="14"/>
  <c r="B6" i="14"/>
  <c r="B8" i="14"/>
  <c r="B7" i="14"/>
  <c r="B3" i="14"/>
  <c r="B2" i="14"/>
  <c r="B3" i="12"/>
  <c r="B5" i="17" l="1"/>
  <c r="B5" i="12" s="1"/>
  <c r="B12" i="14"/>
  <c r="B2" i="12"/>
  <c r="B7" i="12"/>
  <c r="B6" i="12"/>
  <c r="B4" i="12"/>
  <c r="B11" i="14" l="1"/>
  <c r="B15" i="14" s="1"/>
  <c r="B7" i="10"/>
  <c r="B6" i="10"/>
</calcChain>
</file>

<file path=xl/sharedStrings.xml><?xml version="1.0" encoding="utf-8"?>
<sst xmlns="http://schemas.openxmlformats.org/spreadsheetml/2006/main" count="183" uniqueCount="131">
  <si>
    <t>SOLICITUD DE ANTECEDENTES -ABOGADO EXTERNO-</t>
  </si>
  <si>
    <t>Radicado</t>
  </si>
  <si>
    <t>Contraloría</t>
  </si>
  <si>
    <t>Tipo de Proceso</t>
  </si>
  <si>
    <t>Etapa</t>
  </si>
  <si>
    <t>Entidad Afectada</t>
  </si>
  <si>
    <t>Detrimento</t>
  </si>
  <si>
    <t>Terceros civilmente responsables</t>
  </si>
  <si>
    <t>Fecha de los hechos (Fecha exacta)</t>
  </si>
  <si>
    <t>breve resumen de los hechos</t>
  </si>
  <si>
    <t>Asegurado</t>
  </si>
  <si>
    <t>Nit Asegurado</t>
  </si>
  <si>
    <t xml:space="preserve">No. Póliza vinculada (las que se necesite solicitar). </t>
  </si>
  <si>
    <t>Amparo a afectar</t>
  </si>
  <si>
    <t>Fecha de asignación</t>
  </si>
  <si>
    <t>Fecha de notificación</t>
  </si>
  <si>
    <t xml:space="preserve">Fecha de contestacion </t>
  </si>
  <si>
    <t>Verbal</t>
  </si>
  <si>
    <t>Ordinario</t>
  </si>
  <si>
    <t>Apertura</t>
  </si>
  <si>
    <t>Imputación</t>
  </si>
  <si>
    <t>REMISION DE ANTECEDENTES - ABOGADO INTERNO-</t>
  </si>
  <si>
    <t>SINIESTRO - APLICATIVO</t>
  </si>
  <si>
    <t>PÓLIZA</t>
  </si>
  <si>
    <t>AMPARO A AFECTAR</t>
  </si>
  <si>
    <t>VALOR ASEGURADO DISPONIBLE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</si>
  <si>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</si>
  <si>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</si>
  <si>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</si>
  <si>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</si>
  <si>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</si>
  <si>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</si>
  <si>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</si>
  <si>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</si>
  <si>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</si>
  <si>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</si>
  <si>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</si>
  <si>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</si>
  <si>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</si>
  <si>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 xml:space="preserve">• Disminución de la suma asegurada por pago de indemnizaciones con cargo a la PÓLIZA xxxxxx No. xxxxxxx
</t>
  </si>
  <si>
    <t>• Prescripción de las acciones derivadas del contrato de seguros.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</si>
  <si>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</si>
  <si>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</si>
  <si>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</si>
  <si>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</si>
  <si>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>Concepto técnico de la póliza vinculada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</si>
  <si>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</si>
  <si>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</si>
  <si>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</si>
  <si>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</si>
  <si>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</si>
  <si>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</si>
  <si>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</si>
  <si>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</si>
  <si>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</si>
  <si>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</si>
  <si>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</si>
  <si>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</si>
  <si>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</si>
  <si>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</si>
  <si>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</si>
  <si>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</si>
  <si>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</si>
  <si>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Clasificación Contingencia</t>
  </si>
  <si>
    <t>EVENTUAL</t>
  </si>
  <si>
    <t>Concepto del Abogado sobre la Contingencia:(Se debe indicar las razones por las cuales se considera que el proceso es Eventual, Remoto o Probable.)</t>
  </si>
  <si>
    <t>PROBABLE</t>
  </si>
  <si>
    <t>VALOR CONTINGENCIA</t>
  </si>
  <si>
    <t>Reserva propuesta</t>
  </si>
  <si>
    <t>Observaciones sobre el valor de la contingencia: (Se debe explicar como se aterrizaron las pretensiones.)</t>
  </si>
  <si>
    <t>Defensa de la Aseguradora: (1. Enumerar y enunciar las excepciones propuestas en el escrito de defensa y/o solicitud de desvinculación Y 2. Confirmar solicitud de vinculación coaseguradoras en caso de que proceda )</t>
  </si>
  <si>
    <t>INFORME ABOGADO INTERNO</t>
  </si>
  <si>
    <t>Reserva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</si>
  <si>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</si>
  <si>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</si>
  <si>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</si>
  <si>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PROBALE</t>
  </si>
  <si>
    <t>REMOTO</t>
  </si>
  <si>
    <t>FORMATO ACTUALIZACION PROCESO PRF</t>
  </si>
  <si>
    <t>SINIESTRO</t>
  </si>
  <si>
    <t>REMOTA</t>
  </si>
  <si>
    <t>RADICADO PRF</t>
  </si>
  <si>
    <t>ENTIDAD AFECTADA</t>
  </si>
  <si>
    <t>SI CAMBIO EL VALOR DE LA CONTINGENCIA INDIQUE EL NUEVO VALOR</t>
  </si>
  <si>
    <t xml:space="preserve">SI CAMBIO LA CONTINGENCIA DEL PROCESO INDIQUELA </t>
  </si>
  <si>
    <t>INDIQUE LAS RAZONES DEL CAMBIO DE CALIFICACION Y/O VALOR DE LA CONTINGENCIA (max 500 caracteres)</t>
  </si>
  <si>
    <t>SI</t>
  </si>
  <si>
    <t>MOTIVO DE LA DEMANDA</t>
  </si>
  <si>
    <t xml:space="preserve">Situcion Laboral </t>
  </si>
  <si>
    <t>Acompañante motorista</t>
  </si>
  <si>
    <t>OCURRENCIA</t>
  </si>
  <si>
    <t>NO</t>
  </si>
  <si>
    <t>CEDIDO</t>
  </si>
  <si>
    <t>FACULTATIVO</t>
  </si>
  <si>
    <t xml:space="preserve">Objetado por la Compañía </t>
  </si>
  <si>
    <t xml:space="preserve">Ocupado-trabajador cuenta ajena </t>
  </si>
  <si>
    <t xml:space="preserve">Ciclista </t>
  </si>
  <si>
    <t>CLAIMS MADE</t>
  </si>
  <si>
    <t>ACEPTADO</t>
  </si>
  <si>
    <t>AUTOMATICO</t>
  </si>
  <si>
    <t>Pretensiones elevadas- reclamación Compañía</t>
  </si>
  <si>
    <t>Ocupado - Autonomo</t>
  </si>
  <si>
    <t>Cliclista vehículo</t>
  </si>
  <si>
    <t>SUNSET</t>
  </si>
  <si>
    <t>PROPIO</t>
  </si>
  <si>
    <t>Ofrecimiento muy bajo-reclamación Compañía</t>
  </si>
  <si>
    <t xml:space="preserve">Tareas del hogar </t>
  </si>
  <si>
    <t xml:space="preserve">Motociclista </t>
  </si>
  <si>
    <t>DESCUBREMIENTO</t>
  </si>
  <si>
    <t xml:space="preserve">Nuevos reclamantes </t>
  </si>
  <si>
    <t>Pendiente acceder al mercado laboral -pedir a nino</t>
  </si>
  <si>
    <t>Ocupante vehículo</t>
  </si>
  <si>
    <t>Respuesta extemporanea</t>
  </si>
  <si>
    <t>Pasajero servicio publico</t>
  </si>
  <si>
    <t xml:space="preserve">Sin reclamación previa </t>
  </si>
  <si>
    <t xml:space="preserve">Vida/RC medica- aviso de siniestro sin tramite </t>
  </si>
  <si>
    <t>CONTRALORÍA GENERAL DE LA REPÚBLICA - GERENCIA DEPARTAMENTAL COLEGIADA DE ANTIOQUIA</t>
  </si>
  <si>
    <t>N/A</t>
  </si>
  <si>
    <t>VALOR ASEGURADO</t>
  </si>
  <si>
    <t>DEDUCIBLE</t>
  </si>
  <si>
    <t xml:space="preserve">VALOR TOMAR </t>
  </si>
  <si>
    <t>PRF-80053-2020-35984</t>
  </si>
  <si>
    <t>EJERCITO NACIONAL - CUARTA BRIGADA, BATALLÓN DE APOYO Y SERVICIOS PARA EL COMBATE No. 4 CACIQUE YARIGUIES</t>
  </si>
  <si>
    <t>ZURICH COLOMBIA SEGUROS SA., MAPFRE SEGUROS GENERALES DE COLOMBIA S.A., LA PREVISORA S.A, AXA COLPATRIA SEGUROS S.A. Y ALLIANZ SEGUROS S.A.</t>
  </si>
  <si>
    <t xml:space="preserve">La Cuarta Brigada del Ejército suscribió el contrato No. 049 del 29 de noviembre de 2016 por valor de $6.000.000, con el objeto de adquirir productos de cafeteria y restaurante para la "Fuerza de tarea conjunta y de monitoreo y verificacion del norte", el cual fue pagado mediante orden No. 2635414. Al respecto la Contraloria observó que se presentaron presuntas irregularidades en la ejecución y pago del contrato. Dado que exisen inconsistencias en los soportes documentales del expediente del contrato y no se evidencian soportes que den cuenta del uso y destino final de los elementos suministrados. </t>
  </si>
  <si>
    <t>MDN- EJC-DIRECCION DE INTENDENCIA Y REMOTA</t>
  </si>
  <si>
    <t>800130632</t>
  </si>
  <si>
    <t>000706272341</t>
  </si>
  <si>
    <t xml:space="preserve">FALLOS CON RESPONSABILIDAD FISCAL </t>
  </si>
  <si>
    <t>28 DE ABRIL DE 2024</t>
  </si>
  <si>
    <t>24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</si>
</sst>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\ #,##0;[Red]\-&quot;$&quot;\ #,##0"/>
    <numFmt numFmtId="42" formatCode="_-&quot;$&quot;\ * #,##0_-;\-&quot;$&quot;\ * #,##0_-;_-&quot;$&quot;\ 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9" fontId="0" fillId="0" borderId="0" xfId="0" applyNumberFormat="1"/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7" borderId="12" xfId="0" applyFont="1" applyFill="1" applyBorder="1" applyAlignment="1">
      <alignment vertical="center" wrapText="1"/>
    </xf>
    <xf numFmtId="0" fontId="0" fillId="8" borderId="11" xfId="0" applyFill="1" applyBorder="1" applyAlignment="1">
      <alignment horizontal="center" vertical="center"/>
    </xf>
    <xf numFmtId="6" fontId="0" fillId="8" borderId="11" xfId="0" applyNumberForma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justify" vertical="top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2" xfId="0" applyFont="1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2" fillId="0" borderId="1" xfId="0" applyFont="1" applyBorder="1" applyAlignment="1" applyProtection="1">
      <alignment horizontal="justify" vertical="top" wrapText="1"/>
    </xf>
    <xf numFmtId="0" fontId="2" fillId="0" borderId="1" xfId="0" applyFont="1" applyBorder="1" applyAlignment="1" applyProtection="1">
      <alignment horizontal="justify" vertical="top"/>
    </xf>
    <xf numFmtId="0" fontId="5" fillId="2" borderId="7" xfId="0" applyFont="1" applyFill="1" applyBorder="1" applyAlignment="1" applyProtection="1">
      <alignment horizontal="justify" vertical="top"/>
    </xf>
    <xf numFmtId="0" fontId="2" fillId="8" borderId="1" xfId="0" applyFont="1" applyFill="1" applyBorder="1" applyAlignment="1" applyProtection="1">
      <alignment horizontal="justify" vertical="top"/>
    </xf>
    <xf numFmtId="0" fontId="2" fillId="0" borderId="8" xfId="0" applyFont="1" applyBorder="1" applyAlignment="1">
      <alignment vertical="center" wrapText="1"/>
    </xf>
    <xf numFmtId="9" fontId="0" fillId="0" borderId="1" xfId="0" applyNumberFormat="1" applyBorder="1" applyAlignment="1">
      <alignment vertical="top"/>
    </xf>
    <xf numFmtId="0" fontId="0" fillId="0" borderId="1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3" fillId="2" borderId="0" xfId="0" applyFont="1" applyFill="1" applyAlignment="1">
      <alignment horizontal="center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6" fontId="0" fillId="0" borderId="1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9" fontId="0" fillId="0" borderId="1" xfId="0" applyNumberFormat="1" applyBorder="1" applyAlignment="1">
      <alignment horizontal="justify" vertical="top"/>
    </xf>
    <xf numFmtId="42" fontId="0" fillId="0" borderId="2" xfId="1" applyFont="1" applyBorder="1" applyAlignment="1">
      <alignment horizontal="justify" vertical="top"/>
    </xf>
    <xf numFmtId="42" fontId="0" fillId="0" borderId="3" xfId="1" applyFont="1" applyBorder="1" applyAlignment="1">
      <alignment horizontal="justify" vertical="top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2" fontId="0" fillId="0" borderId="1" xfId="1" applyFont="1" applyBorder="1" applyAlignment="1">
      <alignment horizontal="justify" vertical="top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42" fontId="8" fillId="8" borderId="1" xfId="0" applyNumberFormat="1" applyFont="1" applyFill="1" applyBorder="1" applyAlignment="1" applyProtection="1">
      <alignment horizontal="center" vertical="top"/>
    </xf>
    <xf numFmtId="0" fontId="8" fillId="8" borderId="1" xfId="0" applyFont="1" applyFill="1" applyBorder="1" applyAlignment="1" applyProtection="1">
      <alignment horizontal="center" vertical="top"/>
    </xf>
    <xf numFmtId="42" fontId="0" fillId="0" borderId="13" xfId="1" applyFont="1" applyBorder="1" applyAlignment="1" applyProtection="1">
      <alignment horizontal="center" vertical="top"/>
    </xf>
    <xf numFmtId="42" fontId="0" fillId="0" borderId="14" xfId="1" applyFont="1" applyBorder="1" applyAlignment="1" applyProtection="1">
      <alignment horizontal="center" vertical="top"/>
    </xf>
    <xf numFmtId="42" fontId="8" fillId="0" borderId="2" xfId="1" applyFont="1" applyBorder="1" applyAlignment="1" applyProtection="1">
      <alignment horizontal="center" vertical="top"/>
    </xf>
    <xf numFmtId="42" fontId="8" fillId="0" borderId="3" xfId="1" applyFont="1" applyBorder="1" applyAlignment="1" applyProtection="1">
      <alignment horizontal="center" vertical="top"/>
    </xf>
    <xf numFmtId="9" fontId="8" fillId="0" borderId="1" xfId="2" applyFont="1" applyBorder="1" applyAlignment="1" applyProtection="1">
      <alignment horizontal="center" vertical="top"/>
      <protection locked="0"/>
    </xf>
    <xf numFmtId="42" fontId="8" fillId="0" borderId="1" xfId="1" applyNumberFormat="1" applyFont="1" applyBorder="1" applyAlignment="1" applyProtection="1">
      <alignment horizontal="center" vertical="top"/>
      <protection locked="0"/>
    </xf>
    <xf numFmtId="1" fontId="8" fillId="0" borderId="1" xfId="1" applyNumberFormat="1" applyFont="1" applyBorder="1" applyAlignment="1" applyProtection="1">
      <alignment horizontal="center" vertical="top"/>
      <protection locked="0"/>
    </xf>
    <xf numFmtId="42" fontId="0" fillId="0" borderId="1" xfId="1" applyFont="1" applyBorder="1" applyAlignment="1" applyProtection="1">
      <alignment horizontal="justify"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42" fontId="0" fillId="0" borderId="2" xfId="1" applyFont="1" applyBorder="1" applyAlignment="1" applyProtection="1">
      <alignment horizontal="center" vertical="top"/>
    </xf>
    <xf numFmtId="42" fontId="0" fillId="0" borderId="3" xfId="1" applyFont="1" applyBorder="1" applyAlignment="1" applyProtection="1">
      <alignment horizontal="center" vertical="top"/>
    </xf>
    <xf numFmtId="42" fontId="8" fillId="0" borderId="1" xfId="1" applyFont="1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9" fillId="0" borderId="11" xfId="0" applyFont="1" applyBorder="1" applyAlignment="1">
      <alignment horizontal="center" vertic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85725</xdr:rowOff>
    </xdr:from>
    <xdr:to>
      <xdr:col>2</xdr:col>
      <xdr:colOff>3343273</xdr:colOff>
      <xdr:row>1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BA1FB4D-C6AC-4ABB-BD2D-A38C16AA1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5725"/>
          <a:ext cx="1133473" cy="2381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lianzms-my.sharepoint.com/INDEMNIZ_PROCESOS_JUDICIALES/TATIANA/Procesos/Informes%20Iniciales/Copia%20de%20Informe%20Incicial%202017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C19"/>
  <sheetViews>
    <sheetView zoomScale="90" zoomScaleNormal="90" workbookViewId="0">
      <selection activeCell="A17" sqref="A17"/>
    </sheetView>
  </sheetViews>
  <sheetFormatPr baseColWidth="10" defaultColWidth="0" defaultRowHeight="14.5" x14ac:dyDescent="0.35"/>
  <cols>
    <col min="1" max="1" width="46.1796875" style="6" bestFit="1" customWidth="1"/>
    <col min="2" max="2" width="63.81640625" style="6" customWidth="1"/>
    <col min="3" max="3" width="22.453125" style="6" customWidth="1"/>
    <col min="4" max="4" width="11.453125" style="2" hidden="1" customWidth="1"/>
    <col min="5" max="16384" width="11.453125" style="2" hidden="1"/>
  </cols>
  <sheetData>
    <row r="1" spans="1:3" ht="18.5" x14ac:dyDescent="0.35">
      <c r="A1" s="42" t="s">
        <v>0</v>
      </c>
      <c r="B1" s="42"/>
      <c r="C1" s="42"/>
    </row>
    <row r="2" spans="1:3" x14ac:dyDescent="0.35">
      <c r="A2" s="5" t="s">
        <v>1</v>
      </c>
      <c r="B2" s="39" t="s">
        <v>121</v>
      </c>
      <c r="C2" s="39"/>
    </row>
    <row r="3" spans="1:3" ht="15" customHeight="1" x14ac:dyDescent="0.35">
      <c r="A3" s="5" t="s">
        <v>2</v>
      </c>
      <c r="B3" s="40" t="s">
        <v>116</v>
      </c>
      <c r="C3" s="41"/>
    </row>
    <row r="4" spans="1:3" x14ac:dyDescent="0.35">
      <c r="A4" s="5" t="s">
        <v>3</v>
      </c>
      <c r="B4" s="40" t="s">
        <v>18</v>
      </c>
      <c r="C4" s="41"/>
    </row>
    <row r="5" spans="1:3" x14ac:dyDescent="0.35">
      <c r="A5" s="5" t="s">
        <v>4</v>
      </c>
      <c r="B5" s="39" t="s">
        <v>19</v>
      </c>
      <c r="C5" s="39"/>
    </row>
    <row r="6" spans="1:3" x14ac:dyDescent="0.35">
      <c r="A6" s="5" t="s">
        <v>5</v>
      </c>
      <c r="B6" s="43" t="s">
        <v>122</v>
      </c>
      <c r="C6" s="44"/>
    </row>
    <row r="7" spans="1:3" x14ac:dyDescent="0.35">
      <c r="A7" s="5" t="s">
        <v>6</v>
      </c>
      <c r="B7" s="45">
        <v>9189396</v>
      </c>
      <c r="C7" s="39"/>
    </row>
    <row r="8" spans="1:3" ht="30" customHeight="1" x14ac:dyDescent="0.35">
      <c r="A8" s="37" t="s">
        <v>7</v>
      </c>
      <c r="B8" s="39" t="s">
        <v>123</v>
      </c>
      <c r="C8" s="39"/>
    </row>
    <row r="9" spans="1:3" x14ac:dyDescent="0.35">
      <c r="A9" s="5" t="s">
        <v>8</v>
      </c>
      <c r="B9" s="46"/>
      <c r="C9" s="47"/>
    </row>
    <row r="10" spans="1:3" x14ac:dyDescent="0.35">
      <c r="A10" s="50" t="s">
        <v>9</v>
      </c>
      <c r="B10" s="51" t="s">
        <v>124</v>
      </c>
      <c r="C10" s="39"/>
    </row>
    <row r="11" spans="1:3" ht="30" customHeight="1" x14ac:dyDescent="0.35">
      <c r="A11" s="50"/>
      <c r="B11" s="39"/>
      <c r="C11" s="39"/>
    </row>
    <row r="12" spans="1:3" ht="59.5" customHeight="1" x14ac:dyDescent="0.35">
      <c r="A12" s="50"/>
      <c r="B12" s="39"/>
      <c r="C12" s="39"/>
    </row>
    <row r="13" spans="1:3" x14ac:dyDescent="0.35">
      <c r="A13" s="5" t="s">
        <v>10</v>
      </c>
      <c r="B13" s="39" t="s">
        <v>125</v>
      </c>
      <c r="C13" s="39"/>
    </row>
    <row r="14" spans="1:3" ht="17.25" customHeight="1" x14ac:dyDescent="0.35">
      <c r="A14" s="5" t="s">
        <v>11</v>
      </c>
      <c r="B14" s="52" t="s">
        <v>126</v>
      </c>
      <c r="C14" s="52"/>
    </row>
    <row r="15" spans="1:3" ht="15.75" customHeight="1" x14ac:dyDescent="0.35">
      <c r="A15" s="5" t="s">
        <v>12</v>
      </c>
      <c r="B15" s="52" t="s">
        <v>127</v>
      </c>
      <c r="C15" s="52"/>
    </row>
    <row r="16" spans="1:3" ht="33" customHeight="1" x14ac:dyDescent="0.35">
      <c r="A16" s="5" t="s">
        <v>13</v>
      </c>
      <c r="B16" s="46" t="s">
        <v>128</v>
      </c>
      <c r="C16" s="47"/>
    </row>
    <row r="17" spans="1:3" ht="18.75" customHeight="1" x14ac:dyDescent="0.35">
      <c r="A17" s="5" t="s">
        <v>14</v>
      </c>
      <c r="B17" s="48" t="s">
        <v>129</v>
      </c>
      <c r="C17" s="49"/>
    </row>
    <row r="18" spans="1:3" x14ac:dyDescent="0.35">
      <c r="A18" s="5" t="s">
        <v>15</v>
      </c>
      <c r="B18" s="48" t="s">
        <v>130</v>
      </c>
      <c r="C18" s="49"/>
    </row>
    <row r="19" spans="1:3" x14ac:dyDescent="0.35">
      <c r="A19" s="5" t="s">
        <v>16</v>
      </c>
      <c r="B19" s="39" t="s">
        <v>117</v>
      </c>
      <c r="C19" s="39"/>
    </row>
  </sheetData>
  <mergeCells count="18">
    <mergeCell ref="B9:C9"/>
    <mergeCell ref="B16:C16"/>
    <mergeCell ref="B18:C18"/>
    <mergeCell ref="B19:C19"/>
    <mergeCell ref="A10:A12"/>
    <mergeCell ref="B10:C12"/>
    <mergeCell ref="B13:C13"/>
    <mergeCell ref="B14:C14"/>
    <mergeCell ref="B15:C15"/>
    <mergeCell ref="B17:C17"/>
    <mergeCell ref="B8:C8"/>
    <mergeCell ref="B4:C4"/>
    <mergeCell ref="B3:C3"/>
    <mergeCell ref="A1:C1"/>
    <mergeCell ref="B2:C2"/>
    <mergeCell ref="B5:C5"/>
    <mergeCell ref="B6:C6"/>
    <mergeCell ref="B7:C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NOTAS!$A$4:$A$5</xm:f>
          </x14:formula1>
          <xm:sqref>B5:C5</xm:sqref>
        </x14:dataValidation>
        <x14:dataValidation type="list" allowBlank="1" showInputMessage="1" showErrorMessage="1">
          <x14:formula1>
            <xm:f>NOTAS!$A$1:$A$2</xm:f>
          </x14:formula1>
          <xm:sqref>B4:C4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A5"/>
  <sheetViews>
    <sheetView workbookViewId="0">
      <selection sqref="A1:A5"/>
    </sheetView>
  </sheetViews>
  <sheetFormatPr baseColWidth="10" defaultRowHeight="14.5" x14ac:dyDescent="0.35"/>
  <sheetData>
    <row r="1" spans="1:1" x14ac:dyDescent="0.35">
      <c r="A1" s="6" t="s">
        <v>17</v>
      </c>
    </row>
    <row r="2" spans="1:1" x14ac:dyDescent="0.35">
      <c r="A2" s="6" t="s">
        <v>18</v>
      </c>
    </row>
    <row r="3" spans="1:1" x14ac:dyDescent="0.35">
      <c r="A3" s="6"/>
    </row>
    <row r="4" spans="1:1" x14ac:dyDescent="0.35">
      <c r="A4" s="6" t="s">
        <v>19</v>
      </c>
    </row>
    <row r="5" spans="1:1" x14ac:dyDescent="0.35">
      <c r="A5" s="6" t="s">
        <v>20</v>
      </c>
    </row>
  </sheetData>
  <pageMargins left="0.7" right="0.7" top="0.75" bottom="0.75" header="0.3" footer="0.3"/>
  <pageSetup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C49"/>
  <sheetViews>
    <sheetView zoomScale="90" zoomScaleNormal="90" workbookViewId="0">
      <selection activeCell="B2" sqref="B2:C2"/>
    </sheetView>
  </sheetViews>
  <sheetFormatPr baseColWidth="10" defaultColWidth="0" defaultRowHeight="14.5" x14ac:dyDescent="0.35"/>
  <cols>
    <col min="1" max="1" width="44.453125" customWidth="1"/>
    <col min="2" max="2" width="36.26953125" customWidth="1"/>
    <col min="3" max="3" width="64.453125" customWidth="1"/>
    <col min="4" max="16384" width="11.453125" hidden="1"/>
  </cols>
  <sheetData>
    <row r="1" spans="1:3" ht="18.5" x14ac:dyDescent="0.35">
      <c r="A1" s="55" t="s">
        <v>21</v>
      </c>
      <c r="B1" s="55"/>
      <c r="C1" s="55"/>
    </row>
    <row r="2" spans="1:3" x14ac:dyDescent="0.35">
      <c r="A2" s="15" t="s">
        <v>22</v>
      </c>
      <c r="B2" s="56"/>
      <c r="C2" s="57"/>
    </row>
    <row r="3" spans="1:3" s="25" customFormat="1" x14ac:dyDescent="0.35">
      <c r="A3" s="5" t="s">
        <v>1</v>
      </c>
      <c r="B3" s="39" t="str">
        <f>'GENERALES NOTA 322'!B2:C2</f>
        <v>PRF-80053-2020-35984</v>
      </c>
      <c r="C3" s="39"/>
    </row>
    <row r="4" spans="1:3" s="2" customFormat="1" ht="14.5" customHeight="1" x14ac:dyDescent="0.35">
      <c r="A4" s="5" t="s">
        <v>2</v>
      </c>
      <c r="B4" s="39" t="str">
        <f>'GENERALES NOTA 322'!B3:C3</f>
        <v>CONTRALORÍA GENERAL DE LA REPÚBLICA - GERENCIA DEPARTAMENTAL COLEGIADA DE ANTIOQUIA</v>
      </c>
      <c r="C4" s="39"/>
    </row>
    <row r="5" spans="1:3" s="2" customFormat="1" x14ac:dyDescent="0.35">
      <c r="A5" s="5" t="s">
        <v>5</v>
      </c>
      <c r="B5" s="39" t="str">
        <f>'GENERALES NOTA 322'!B6:C6</f>
        <v>EJERCITO NACIONAL - CUARTA BRIGADA, BATALLÓN DE APOYO Y SERVICIOS PARA EL COMBATE No. 4 CACIQUE YARIGUIES</v>
      </c>
      <c r="C5" s="39"/>
    </row>
    <row r="6" spans="1:3" s="2" customFormat="1" x14ac:dyDescent="0.35">
      <c r="A6" s="5" t="s">
        <v>6</v>
      </c>
      <c r="B6" s="58">
        <f>'GENERALES NOTA 322'!B7:C7</f>
        <v>9189396</v>
      </c>
      <c r="C6" s="58"/>
    </row>
    <row r="7" spans="1:3" s="2" customFormat="1" x14ac:dyDescent="0.35">
      <c r="A7" s="5" t="s">
        <v>7</v>
      </c>
      <c r="B7" s="39" t="str">
        <f>'GENERALES NOTA 322'!B8:C8</f>
        <v>ZURICH COLOMBIA SEGUROS SA., MAPFRE SEGUROS GENERALES DE COLOMBIA S.A., LA PREVISORA S.A, AXA COLPATRIA SEGUROS S.A. Y ALLIANZ SEGUROS S.A.</v>
      </c>
      <c r="C7" s="39"/>
    </row>
    <row r="8" spans="1:3" x14ac:dyDescent="0.35">
      <c r="A8" s="12" t="s">
        <v>23</v>
      </c>
      <c r="B8" s="39"/>
      <c r="C8" s="39"/>
    </row>
    <row r="9" spans="1:3" x14ac:dyDescent="0.35">
      <c r="A9" s="12" t="s">
        <v>24</v>
      </c>
      <c r="B9" s="39"/>
      <c r="C9" s="39"/>
    </row>
    <row r="10" spans="1:3" x14ac:dyDescent="0.35">
      <c r="A10" s="12" t="s">
        <v>25</v>
      </c>
      <c r="B10" s="53"/>
      <c r="C10" s="54"/>
    </row>
    <row r="11" spans="1:3" x14ac:dyDescent="0.35">
      <c r="A11" s="12" t="s">
        <v>26</v>
      </c>
      <c r="B11" s="40"/>
      <c r="C11" s="41"/>
    </row>
    <row r="12" spans="1:3" x14ac:dyDescent="0.35">
      <c r="A12" s="12" t="s">
        <v>27</v>
      </c>
      <c r="B12" s="39"/>
      <c r="C12" s="39"/>
    </row>
    <row r="13" spans="1:3" x14ac:dyDescent="0.35">
      <c r="A13" s="12" t="s">
        <v>28</v>
      </c>
      <c r="B13" s="39"/>
      <c r="C13" s="39"/>
    </row>
    <row r="14" spans="1:3" x14ac:dyDescent="0.35">
      <c r="A14" s="12" t="s">
        <v>29</v>
      </c>
      <c r="B14" s="39"/>
      <c r="C14" s="39"/>
    </row>
    <row r="15" spans="1:3" x14ac:dyDescent="0.35">
      <c r="A15" s="59" t="s">
        <v>30</v>
      </c>
      <c r="B15" s="39"/>
      <c r="C15" s="39"/>
    </row>
    <row r="16" spans="1:3" x14ac:dyDescent="0.35">
      <c r="A16" s="60"/>
      <c r="B16" s="8" t="s">
        <v>31</v>
      </c>
      <c r="C16" s="9" t="s">
        <v>32</v>
      </c>
    </row>
    <row r="17" spans="1:3" x14ac:dyDescent="0.35">
      <c r="A17" s="60"/>
      <c r="B17" s="10"/>
      <c r="C17" s="10"/>
    </row>
    <row r="18" spans="1:3" x14ac:dyDescent="0.35">
      <c r="A18" s="60"/>
      <c r="B18" s="10"/>
      <c r="C18" s="10"/>
    </row>
    <row r="19" spans="1:3" x14ac:dyDescent="0.35">
      <c r="A19" s="60"/>
      <c r="B19" s="10"/>
      <c r="C19" s="10"/>
    </row>
    <row r="20" spans="1:3" x14ac:dyDescent="0.35">
      <c r="A20" s="12" t="s">
        <v>33</v>
      </c>
      <c r="B20" s="39"/>
      <c r="C20" s="39"/>
    </row>
    <row r="21" spans="1:3" x14ac:dyDescent="0.35">
      <c r="A21" s="12" t="s">
        <v>34</v>
      </c>
      <c r="B21" s="40"/>
      <c r="C21" s="41"/>
    </row>
    <row r="22" spans="1:3" x14ac:dyDescent="0.35">
      <c r="A22" s="11" t="s">
        <v>35</v>
      </c>
      <c r="B22" s="39"/>
      <c r="C22" s="39"/>
    </row>
    <row r="23" spans="1:3" x14ac:dyDescent="0.35">
      <c r="A23" s="61" t="s">
        <v>36</v>
      </c>
      <c r="B23" s="61"/>
      <c r="C23" s="61"/>
    </row>
    <row r="24" spans="1:3" x14ac:dyDescent="0.35">
      <c r="A24" s="48" t="s">
        <v>37</v>
      </c>
      <c r="B24" s="49"/>
      <c r="C24" s="22"/>
    </row>
    <row r="25" spans="1:3" x14ac:dyDescent="0.35">
      <c r="A25" s="48" t="s">
        <v>38</v>
      </c>
      <c r="B25" s="49"/>
      <c r="C25" s="22"/>
    </row>
    <row r="26" spans="1:3" x14ac:dyDescent="0.35">
      <c r="A26" s="48" t="s">
        <v>39</v>
      </c>
      <c r="B26" s="49"/>
      <c r="C26" s="23"/>
    </row>
    <row r="27" spans="1:3" x14ac:dyDescent="0.35">
      <c r="A27" s="16" t="s">
        <v>40</v>
      </c>
      <c r="B27" s="17"/>
      <c r="C27" s="22"/>
    </row>
    <row r="28" spans="1:3" x14ac:dyDescent="0.35">
      <c r="A28" s="48" t="s">
        <v>41</v>
      </c>
      <c r="B28" s="49"/>
      <c r="C28" s="22"/>
    </row>
    <row r="29" spans="1:3" x14ac:dyDescent="0.35">
      <c r="A29" s="48" t="s">
        <v>42</v>
      </c>
      <c r="B29" s="49"/>
      <c r="C29" s="38"/>
    </row>
    <row r="30" spans="1:3" x14ac:dyDescent="0.35">
      <c r="A30" s="48" t="s">
        <v>43</v>
      </c>
      <c r="B30" s="49"/>
      <c r="C30" s="22"/>
    </row>
    <row r="31" spans="1:3" x14ac:dyDescent="0.35">
      <c r="A31" s="56" t="s">
        <v>44</v>
      </c>
      <c r="B31" s="57"/>
      <c r="C31" s="24"/>
    </row>
    <row r="32" spans="1:3" x14ac:dyDescent="0.35">
      <c r="A32" s="63" t="s">
        <v>45</v>
      </c>
      <c r="B32" s="63"/>
      <c r="C32" s="63"/>
    </row>
    <row r="33" spans="1:3" x14ac:dyDescent="0.35">
      <c r="A33" s="62" t="s">
        <v>46</v>
      </c>
      <c r="B33" s="62"/>
      <c r="C33" s="10"/>
    </row>
    <row r="34" spans="1:3" x14ac:dyDescent="0.35">
      <c r="A34" s="62" t="s">
        <v>47</v>
      </c>
      <c r="B34" s="62"/>
      <c r="C34" s="10"/>
    </row>
    <row r="35" spans="1:3" x14ac:dyDescent="0.35">
      <c r="A35" s="62" t="s">
        <v>48</v>
      </c>
      <c r="B35" s="62"/>
      <c r="C35" s="10"/>
    </row>
    <row r="36" spans="1:3" x14ac:dyDescent="0.35">
      <c r="A36" s="62" t="s">
        <v>49</v>
      </c>
      <c r="B36" s="62"/>
      <c r="C36" s="10"/>
    </row>
    <row r="37" spans="1:3" x14ac:dyDescent="0.35">
      <c r="A37" s="62" t="s">
        <v>50</v>
      </c>
      <c r="B37" s="62"/>
      <c r="C37" s="10"/>
    </row>
    <row r="38" spans="1:3" x14ac:dyDescent="0.35">
      <c r="A38" s="62" t="s">
        <v>51</v>
      </c>
      <c r="B38" s="62"/>
      <c r="C38" s="10"/>
    </row>
    <row r="39" spans="1:3" x14ac:dyDescent="0.35">
      <c r="A39" s="62" t="s">
        <v>52</v>
      </c>
      <c r="B39" s="62"/>
      <c r="C39" s="10"/>
    </row>
    <row r="40" spans="1:3" x14ac:dyDescent="0.35">
      <c r="A40" s="62" t="s">
        <v>53</v>
      </c>
      <c r="B40" s="62"/>
      <c r="C40" s="10"/>
    </row>
    <row r="41" spans="1:3" x14ac:dyDescent="0.35">
      <c r="A41" s="62" t="s">
        <v>54</v>
      </c>
      <c r="B41" s="62"/>
      <c r="C41" s="10"/>
    </row>
    <row r="42" spans="1:3" x14ac:dyDescent="0.35">
      <c r="A42" s="62" t="s">
        <v>55</v>
      </c>
      <c r="B42" s="62"/>
      <c r="C42" s="10"/>
    </row>
    <row r="43" spans="1:3" x14ac:dyDescent="0.35">
      <c r="A43" s="62" t="s">
        <v>56</v>
      </c>
      <c r="B43" s="62"/>
      <c r="C43" s="10"/>
    </row>
    <row r="44" spans="1:3" x14ac:dyDescent="0.35">
      <c r="A44" s="62" t="s">
        <v>57</v>
      </c>
      <c r="B44" s="62"/>
      <c r="C44" s="10"/>
    </row>
    <row r="45" spans="1:3" x14ac:dyDescent="0.35">
      <c r="A45" s="62" t="s">
        <v>58</v>
      </c>
      <c r="B45" s="62"/>
      <c r="C45" s="10"/>
    </row>
    <row r="46" spans="1:3" x14ac:dyDescent="0.35">
      <c r="A46" s="62" t="s">
        <v>59</v>
      </c>
      <c r="B46" s="62"/>
      <c r="C46" s="10"/>
    </row>
    <row r="47" spans="1:3" x14ac:dyDescent="0.35">
      <c r="A47" s="62" t="s">
        <v>60</v>
      </c>
      <c r="B47" s="62"/>
      <c r="C47" s="10"/>
    </row>
    <row r="48" spans="1:3" x14ac:dyDescent="0.35">
      <c r="A48" s="62" t="s">
        <v>61</v>
      </c>
      <c r="B48" s="62"/>
      <c r="C48" s="10"/>
    </row>
    <row r="49" spans="1:3" x14ac:dyDescent="0.35">
      <c r="A49" s="64"/>
      <c r="B49" s="64"/>
      <c r="C49" s="10"/>
    </row>
  </sheetData>
  <mergeCells count="45">
    <mergeCell ref="B3:C3"/>
    <mergeCell ref="A46:B46"/>
    <mergeCell ref="A47:B47"/>
    <mergeCell ref="A48:B48"/>
    <mergeCell ref="A49:B49"/>
    <mergeCell ref="A44:B44"/>
    <mergeCell ref="A28:B28"/>
    <mergeCell ref="A29:B29"/>
    <mergeCell ref="A30:B30"/>
    <mergeCell ref="A31:B31"/>
    <mergeCell ref="A45:B45"/>
    <mergeCell ref="A38:B38"/>
    <mergeCell ref="A39:B39"/>
    <mergeCell ref="A40:B40"/>
    <mergeCell ref="A41:B41"/>
    <mergeCell ref="A42:B42"/>
    <mergeCell ref="A25:B25"/>
    <mergeCell ref="A43:B43"/>
    <mergeCell ref="A37:B37"/>
    <mergeCell ref="A32:C32"/>
    <mergeCell ref="A33:B33"/>
    <mergeCell ref="A34:B34"/>
    <mergeCell ref="A35:B35"/>
    <mergeCell ref="A36:B36"/>
    <mergeCell ref="B20:C20"/>
    <mergeCell ref="B21:C21"/>
    <mergeCell ref="B22:C22"/>
    <mergeCell ref="A23:C23"/>
    <mergeCell ref="A24:B24"/>
    <mergeCell ref="B10:C10"/>
    <mergeCell ref="A26:B26"/>
    <mergeCell ref="B13:C13"/>
    <mergeCell ref="A1:C1"/>
    <mergeCell ref="B8:C8"/>
    <mergeCell ref="B9:C9"/>
    <mergeCell ref="B11:C11"/>
    <mergeCell ref="B12:C12"/>
    <mergeCell ref="B2:C2"/>
    <mergeCell ref="B4:C4"/>
    <mergeCell ref="B5:C5"/>
    <mergeCell ref="B6:C6"/>
    <mergeCell ref="B7:C7"/>
    <mergeCell ref="B14:C14"/>
    <mergeCell ref="A15:A19"/>
    <mergeCell ref="B15:C15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Hoja2!$D$2:$D$3</xm:f>
          </x14:formula1>
          <xm:sqref>B21:C21</xm:sqref>
        </x14:dataValidation>
        <x14:dataValidation type="list" allowBlank="1" showInputMessage="1" showErrorMessage="1">
          <x14:formula1>
            <xm:f>Hoja2!$C$2:$C$4</xm:f>
          </x14:formula1>
          <xm:sqref>B15:C15</xm:sqref>
        </x14:dataValidation>
        <x14:dataValidation type="list" allowBlank="1" showInputMessage="1" showErrorMessage="1">
          <x14:formula1>
            <xm:f>Hoja2!$A$2:$A$5</xm:f>
          </x14:formula1>
          <xm:sqref>B11:C11</xm:sqref>
        </x14:dataValidation>
        <x14:dataValidation type="list" allowBlank="1" showInputMessage="1" showErrorMessage="1">
          <x14:formula1>
            <xm:f>Hoja2!$B$1:$B$2</xm:f>
          </x14:formula1>
          <xm:sqref>B22:C22 B13:C14 B20:C20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XFC50"/>
  <sheetViews>
    <sheetView zoomScale="80" zoomScaleNormal="80" workbookViewId="0">
      <selection activeCell="A16" sqref="A16"/>
    </sheetView>
  </sheetViews>
  <sheetFormatPr baseColWidth="10" defaultColWidth="0" defaultRowHeight="14.5" x14ac:dyDescent="0.35"/>
  <cols>
    <col min="1" max="1" width="41.81640625" style="31" customWidth="1"/>
    <col min="2" max="2" width="30.54296875" style="31" customWidth="1"/>
    <col min="3" max="3" width="76.1796875" style="31" customWidth="1"/>
    <col min="4" max="8" width="11.453125" hidden="1" customWidth="1"/>
    <col min="9" max="9" width="12" hidden="1" customWidth="1"/>
    <col min="10" max="10" width="11.453125" hidden="1"/>
    <col min="11" max="11" width="5" hidden="1"/>
    <col min="12" max="16383" width="11.453125" hidden="1"/>
    <col min="16384" max="16384" width="6.81640625" hidden="1"/>
  </cols>
  <sheetData>
    <row r="1" spans="1:6" ht="18.5" x14ac:dyDescent="0.35">
      <c r="A1" s="81" t="s">
        <v>62</v>
      </c>
      <c r="B1" s="81"/>
      <c r="C1" s="81"/>
    </row>
    <row r="2" spans="1:6" x14ac:dyDescent="0.35">
      <c r="A2" s="27" t="s">
        <v>22</v>
      </c>
      <c r="B2" s="82">
        <f>'GENERALES NOTA 321'!B2:C2</f>
        <v>0</v>
      </c>
      <c r="C2" s="83"/>
    </row>
    <row r="3" spans="1:6" x14ac:dyDescent="0.35">
      <c r="A3" s="28" t="s">
        <v>1</v>
      </c>
      <c r="B3" s="67" t="str">
        <f>'GENERALES NOTA 322'!B2:C2</f>
        <v>PRF-80053-2020-35984</v>
      </c>
      <c r="C3" s="68"/>
    </row>
    <row r="4" spans="1:6" s="2" customFormat="1" x14ac:dyDescent="0.35">
      <c r="A4" s="29" t="s">
        <v>2</v>
      </c>
      <c r="B4" s="66" t="str">
        <f>'GENERALES NOTA 322'!B3:C3</f>
        <v>CONTRALORÍA GENERAL DE LA REPÚBLICA - GERENCIA DEPARTAMENTAL COLEGIADA DE ANTIOQUIA</v>
      </c>
      <c r="C4" s="66"/>
    </row>
    <row r="5" spans="1:6" s="2" customFormat="1" x14ac:dyDescent="0.35">
      <c r="A5" s="29" t="s">
        <v>5</v>
      </c>
      <c r="B5" s="82" t="str">
        <f>'GENERALES NOTA 321'!B5:C5</f>
        <v>EJERCITO NACIONAL - CUARTA BRIGADA, BATALLÓN DE APOYO Y SERVICIOS PARA EL COMBATE No. 4 CACIQUE YARIGUIES</v>
      </c>
      <c r="C5" s="83"/>
    </row>
    <row r="6" spans="1:6" s="2" customFormat="1" x14ac:dyDescent="0.35">
      <c r="A6" s="33" t="s">
        <v>118</v>
      </c>
      <c r="B6" s="84">
        <f>'GENERALES NOTA 321'!B10:C10</f>
        <v>0</v>
      </c>
      <c r="C6" s="85"/>
    </row>
    <row r="7" spans="1:6" s="2" customFormat="1" x14ac:dyDescent="0.35">
      <c r="A7" s="33" t="s">
        <v>6</v>
      </c>
      <c r="B7" s="80">
        <f>'GENERALES NOTA 322'!B7:C7</f>
        <v>9189396</v>
      </c>
      <c r="C7" s="80"/>
    </row>
    <row r="8" spans="1:6" s="2" customFormat="1" x14ac:dyDescent="0.35">
      <c r="A8" s="29" t="s">
        <v>7</v>
      </c>
      <c r="B8" s="66" t="str">
        <f>'GENERALES NOTA 322'!B8:C8</f>
        <v>ZURICH COLOMBIA SEGUROS SA., MAPFRE SEGUROS GENERALES DE COLOMBIA S.A., LA PREVISORA S.A, AXA COLPATRIA SEGUROS S.A. Y ALLIANZ SEGUROS S.A.</v>
      </c>
      <c r="C8" s="66"/>
    </row>
    <row r="9" spans="1:6" ht="23.25" customHeight="1" x14ac:dyDescent="0.35">
      <c r="A9" s="30" t="s">
        <v>63</v>
      </c>
      <c r="B9" s="67" t="s">
        <v>64</v>
      </c>
      <c r="C9" s="68"/>
    </row>
    <row r="10" spans="1:6" ht="58" x14ac:dyDescent="0.35">
      <c r="A10" s="29" t="s">
        <v>65</v>
      </c>
      <c r="B10" s="69"/>
      <c r="C10" s="70"/>
      <c r="E10" t="s">
        <v>66</v>
      </c>
      <c r="F10" s="14">
        <v>0.7</v>
      </c>
    </row>
    <row r="11" spans="1:6" x14ac:dyDescent="0.35">
      <c r="A11" s="36" t="s">
        <v>67</v>
      </c>
      <c r="B11" s="71">
        <f>(B12-B14)*B13</f>
        <v>0</v>
      </c>
      <c r="C11" s="72"/>
      <c r="E11" t="s">
        <v>64</v>
      </c>
      <c r="F11" s="14">
        <v>0.3</v>
      </c>
    </row>
    <row r="12" spans="1:6" x14ac:dyDescent="0.35">
      <c r="A12" s="34" t="s">
        <v>120</v>
      </c>
      <c r="B12" s="75">
        <f>MIN(B6,B7)</f>
        <v>0</v>
      </c>
      <c r="C12" s="76"/>
      <c r="F12" s="14"/>
    </row>
    <row r="13" spans="1:6" x14ac:dyDescent="0.35">
      <c r="A13" s="30" t="s">
        <v>30</v>
      </c>
      <c r="B13" s="77">
        <v>1</v>
      </c>
      <c r="C13" s="77"/>
      <c r="F13" s="14"/>
    </row>
    <row r="14" spans="1:6" x14ac:dyDescent="0.35">
      <c r="A14" s="30" t="s">
        <v>119</v>
      </c>
      <c r="B14" s="78">
        <v>0</v>
      </c>
      <c r="C14" s="79"/>
      <c r="F14" s="14"/>
    </row>
    <row r="15" spans="1:6" x14ac:dyDescent="0.35">
      <c r="A15" s="35" t="s">
        <v>68</v>
      </c>
      <c r="B15" s="73">
        <f>IFERROR(B11*(VLOOKUP(B9,E10:F15,2,0)),16666)</f>
        <v>0</v>
      </c>
      <c r="C15" s="74"/>
    </row>
    <row r="16" spans="1:6" ht="180" customHeight="1" x14ac:dyDescent="0.35">
      <c r="A16" s="29" t="s">
        <v>69</v>
      </c>
      <c r="B16" s="67"/>
      <c r="C16" s="68"/>
    </row>
    <row r="17" spans="1:3" ht="87" x14ac:dyDescent="0.35">
      <c r="A17" s="29" t="s">
        <v>70</v>
      </c>
      <c r="B17" s="65"/>
      <c r="C17" s="65"/>
    </row>
    <row r="19" spans="1:3" x14ac:dyDescent="0.35">
      <c r="B19" s="32"/>
      <c r="C19" s="32"/>
    </row>
    <row r="20" spans="1:3" x14ac:dyDescent="0.35">
      <c r="B20" s="32"/>
      <c r="C20" s="32"/>
    </row>
    <row r="21" spans="1:3" x14ac:dyDescent="0.35">
      <c r="B21" s="32"/>
      <c r="C21" s="32"/>
    </row>
    <row r="22" spans="1:3" x14ac:dyDescent="0.35">
      <c r="B22" s="32"/>
      <c r="C22" s="32"/>
    </row>
    <row r="23" spans="1:3" x14ac:dyDescent="0.35">
      <c r="B23" s="32"/>
      <c r="C23" s="32"/>
    </row>
    <row r="24" spans="1:3" x14ac:dyDescent="0.35">
      <c r="B24" s="32"/>
      <c r="C24" s="32"/>
    </row>
    <row r="25" spans="1:3" x14ac:dyDescent="0.35">
      <c r="B25" s="32"/>
      <c r="C25" s="32"/>
    </row>
    <row r="26" spans="1:3" x14ac:dyDescent="0.35">
      <c r="B26" s="32"/>
      <c r="C26" s="32"/>
    </row>
    <row r="27" spans="1:3" x14ac:dyDescent="0.35">
      <c r="B27" s="32"/>
      <c r="C27" s="32"/>
    </row>
    <row r="28" spans="1:3" x14ac:dyDescent="0.35">
      <c r="B28" s="32"/>
      <c r="C28" s="32"/>
    </row>
    <row r="29" spans="1:3" x14ac:dyDescent="0.35">
      <c r="B29" s="32"/>
      <c r="C29" s="32"/>
    </row>
    <row r="30" spans="1:3" x14ac:dyDescent="0.35">
      <c r="B30" s="32"/>
      <c r="C30" s="32"/>
    </row>
    <row r="31" spans="1:3" x14ac:dyDescent="0.35">
      <c r="B31" s="32"/>
      <c r="C31" s="32"/>
    </row>
    <row r="32" spans="1:3" x14ac:dyDescent="0.35">
      <c r="B32" s="32"/>
      <c r="C32" s="32"/>
    </row>
    <row r="33" spans="2:3" x14ac:dyDescent="0.35">
      <c r="B33" s="32"/>
      <c r="C33" s="32"/>
    </row>
    <row r="34" spans="2:3" x14ac:dyDescent="0.35">
      <c r="B34" s="32"/>
      <c r="C34" s="32"/>
    </row>
    <row r="35" spans="2:3" x14ac:dyDescent="0.35">
      <c r="B35" s="32"/>
      <c r="C35" s="32"/>
    </row>
    <row r="36" spans="2:3" x14ac:dyDescent="0.35">
      <c r="B36" s="32"/>
      <c r="C36" s="32"/>
    </row>
    <row r="37" spans="2:3" x14ac:dyDescent="0.35">
      <c r="B37" s="32"/>
      <c r="C37" s="32"/>
    </row>
    <row r="38" spans="2:3" x14ac:dyDescent="0.35">
      <c r="B38" s="32"/>
      <c r="C38" s="32"/>
    </row>
    <row r="39" spans="2:3" x14ac:dyDescent="0.35">
      <c r="B39" s="32"/>
      <c r="C39" s="32"/>
    </row>
    <row r="40" spans="2:3" x14ac:dyDescent="0.35">
      <c r="B40" s="32"/>
      <c r="C40" s="32"/>
    </row>
    <row r="41" spans="2:3" x14ac:dyDescent="0.35">
      <c r="B41" s="32"/>
      <c r="C41" s="32"/>
    </row>
    <row r="42" spans="2:3" x14ac:dyDescent="0.35">
      <c r="B42" s="32"/>
      <c r="C42" s="32"/>
    </row>
    <row r="43" spans="2:3" x14ac:dyDescent="0.35">
      <c r="B43" s="32"/>
      <c r="C43" s="32"/>
    </row>
    <row r="44" spans="2:3" x14ac:dyDescent="0.35">
      <c r="B44" s="32"/>
      <c r="C44" s="32"/>
    </row>
    <row r="45" spans="2:3" x14ac:dyDescent="0.35">
      <c r="B45" s="32"/>
      <c r="C45" s="32"/>
    </row>
    <row r="46" spans="2:3" x14ac:dyDescent="0.35">
      <c r="B46" s="32"/>
      <c r="C46" s="32"/>
    </row>
    <row r="47" spans="2:3" x14ac:dyDescent="0.35">
      <c r="B47" s="32"/>
      <c r="C47" s="32"/>
    </row>
    <row r="48" spans="2:3" x14ac:dyDescent="0.35">
      <c r="B48" s="32"/>
      <c r="C48" s="32"/>
    </row>
    <row r="49" spans="2:3" x14ac:dyDescent="0.35">
      <c r="B49" s="32"/>
      <c r="C49" s="32"/>
    </row>
    <row r="50" spans="2:3" x14ac:dyDescent="0.35">
      <c r="B50" s="32"/>
      <c r="C50" s="32"/>
    </row>
  </sheetData>
  <sheetProtection selectLockedCells="1"/>
  <mergeCells count="17">
    <mergeCell ref="B7:C7"/>
    <mergeCell ref="A1:C1"/>
    <mergeCell ref="B2:C2"/>
    <mergeCell ref="B3:C3"/>
    <mergeCell ref="B4:C4"/>
    <mergeCell ref="B5:C5"/>
    <mergeCell ref="B6:C6"/>
    <mergeCell ref="B17:C17"/>
    <mergeCell ref="B8:C8"/>
    <mergeCell ref="B9:C9"/>
    <mergeCell ref="B10:C10"/>
    <mergeCell ref="B11:C11"/>
    <mergeCell ref="B15:C15"/>
    <mergeCell ref="B16:C16"/>
    <mergeCell ref="B12:C12"/>
    <mergeCell ref="B13:C13"/>
    <mergeCell ref="B14:C14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Hoja2!$F$1:$F$3</xm:f>
          </x14:formula1>
          <xm:sqref>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XFC50"/>
  <sheetViews>
    <sheetView tabSelected="1" zoomScale="70" zoomScaleNormal="70" workbookViewId="0">
      <selection activeCell="B9" sqref="B9:C9"/>
    </sheetView>
  </sheetViews>
  <sheetFormatPr baseColWidth="10" defaultColWidth="0" defaultRowHeight="14.5" x14ac:dyDescent="0.35"/>
  <cols>
    <col min="1" max="1" width="41.81640625" style="31" customWidth="1"/>
    <col min="2" max="2" width="30.54296875" style="31" customWidth="1"/>
    <col min="3" max="3" width="76.1796875" style="31" customWidth="1"/>
    <col min="4" max="8" width="11.453125" hidden="1" customWidth="1"/>
    <col min="9" max="9" width="12" hidden="1" customWidth="1"/>
    <col min="10" max="10" width="11.453125" hidden="1"/>
    <col min="11" max="11" width="5" hidden="1"/>
    <col min="12" max="16383" width="11.453125" hidden="1"/>
    <col min="16384" max="16384" width="6.81640625" hidden="1"/>
  </cols>
  <sheetData>
    <row r="1" spans="1:6" ht="18.5" x14ac:dyDescent="0.35">
      <c r="A1" s="81" t="s">
        <v>62</v>
      </c>
      <c r="B1" s="81"/>
      <c r="C1" s="81"/>
    </row>
    <row r="2" spans="1:6" x14ac:dyDescent="0.35">
      <c r="A2" s="27" t="s">
        <v>22</v>
      </c>
      <c r="B2" s="82">
        <f>'GENERALES NOTA 321'!B2:C2</f>
        <v>0</v>
      </c>
      <c r="C2" s="83"/>
    </row>
    <row r="3" spans="1:6" x14ac:dyDescent="0.35">
      <c r="A3" s="28" t="s">
        <v>1</v>
      </c>
      <c r="B3" s="67" t="str">
        <f>'GENERALES NOTA 322'!B2:C2</f>
        <v>PRF-80053-2020-35984</v>
      </c>
      <c r="C3" s="68"/>
    </row>
    <row r="4" spans="1:6" s="2" customFormat="1" x14ac:dyDescent="0.35">
      <c r="A4" s="29" t="s">
        <v>2</v>
      </c>
      <c r="B4" s="66" t="str">
        <f>'GENERALES NOTA 322'!B3:C3</f>
        <v>CONTRALORÍA GENERAL DE LA REPÚBLICA - GERENCIA DEPARTAMENTAL COLEGIADA DE ANTIOQUIA</v>
      </c>
      <c r="C4" s="66"/>
    </row>
    <row r="5" spans="1:6" s="2" customFormat="1" x14ac:dyDescent="0.35">
      <c r="A5" s="29" t="s">
        <v>5</v>
      </c>
      <c r="B5" s="82" t="str">
        <f>'GENERALES NOTA 321'!B5:C5</f>
        <v>EJERCITO NACIONAL - CUARTA BRIGADA, BATALLÓN DE APOYO Y SERVICIOS PARA EL COMBATE No. 4 CACIQUE YARIGUIES</v>
      </c>
      <c r="C5" s="83"/>
    </row>
    <row r="6" spans="1:6" s="2" customFormat="1" x14ac:dyDescent="0.35">
      <c r="A6" s="33" t="s">
        <v>118</v>
      </c>
      <c r="B6" s="84">
        <f>'GENERALES NOTA 321'!B10:C10</f>
        <v>0</v>
      </c>
      <c r="C6" s="85"/>
    </row>
    <row r="7" spans="1:6" s="2" customFormat="1" x14ac:dyDescent="0.35">
      <c r="A7" s="33" t="s">
        <v>6</v>
      </c>
      <c r="B7" s="80">
        <f>'GENERALES NOTA 322'!B7:C7</f>
        <v>9189396</v>
      </c>
      <c r="C7" s="80"/>
    </row>
    <row r="8" spans="1:6" s="2" customFormat="1" x14ac:dyDescent="0.35">
      <c r="A8" s="29" t="s">
        <v>7</v>
      </c>
      <c r="B8" s="66" t="str">
        <f>'GENERALES NOTA 322'!B8:C8</f>
        <v>ZURICH COLOMBIA SEGUROS SA., MAPFRE SEGUROS GENERALES DE COLOMBIA S.A., LA PREVISORA S.A, AXA COLPATRIA SEGUROS S.A. Y ALLIANZ SEGUROS S.A.</v>
      </c>
      <c r="C8" s="66"/>
    </row>
    <row r="9" spans="1:6" ht="23.25" customHeight="1" x14ac:dyDescent="0.35">
      <c r="A9" s="30" t="s">
        <v>63</v>
      </c>
      <c r="B9" s="67" t="s">
        <v>77</v>
      </c>
      <c r="C9" s="68"/>
    </row>
    <row r="10" spans="1:6" ht="58" x14ac:dyDescent="0.35">
      <c r="A10" s="29" t="s">
        <v>65</v>
      </c>
      <c r="B10" s="69"/>
      <c r="C10" s="70"/>
      <c r="E10" t="s">
        <v>66</v>
      </c>
      <c r="F10" s="14">
        <v>0.7</v>
      </c>
    </row>
    <row r="11" spans="1:6" x14ac:dyDescent="0.35">
      <c r="A11" s="36" t="s">
        <v>67</v>
      </c>
      <c r="B11" s="71">
        <f>(B12-B14)*B13</f>
        <v>0</v>
      </c>
      <c r="C11" s="72"/>
      <c r="E11" t="s">
        <v>64</v>
      </c>
      <c r="F11" s="14">
        <v>0.3</v>
      </c>
    </row>
    <row r="12" spans="1:6" x14ac:dyDescent="0.35">
      <c r="A12" s="34" t="s">
        <v>120</v>
      </c>
      <c r="B12" s="75">
        <f>MIN(B6,B7)</f>
        <v>0</v>
      </c>
      <c r="C12" s="76"/>
      <c r="F12" s="14"/>
    </row>
    <row r="13" spans="1:6" x14ac:dyDescent="0.35">
      <c r="A13" s="30" t="s">
        <v>30</v>
      </c>
      <c r="B13" s="77">
        <v>1</v>
      </c>
      <c r="C13" s="77"/>
      <c r="F13" s="14"/>
    </row>
    <row r="14" spans="1:6" x14ac:dyDescent="0.35">
      <c r="A14" s="30" t="s">
        <v>119</v>
      </c>
      <c r="B14" s="86">
        <v>0</v>
      </c>
      <c r="C14" s="86"/>
      <c r="F14" s="14"/>
    </row>
    <row r="15" spans="1:6" x14ac:dyDescent="0.35">
      <c r="A15" s="35" t="s">
        <v>68</v>
      </c>
      <c r="B15" s="73">
        <f>IFERROR(B11*(VLOOKUP(B9,E10:F15,2,0)),16666)</f>
        <v>16666</v>
      </c>
      <c r="C15" s="74"/>
    </row>
    <row r="16" spans="1:6" ht="180" customHeight="1" x14ac:dyDescent="0.35">
      <c r="A16" s="29" t="s">
        <v>69</v>
      </c>
      <c r="B16" s="67"/>
      <c r="C16" s="68"/>
    </row>
    <row r="17" spans="1:3" ht="87" x14ac:dyDescent="0.35">
      <c r="A17" s="29" t="s">
        <v>70</v>
      </c>
      <c r="B17" s="65"/>
      <c r="C17" s="65"/>
    </row>
    <row r="19" spans="1:3" x14ac:dyDescent="0.35">
      <c r="B19" s="32"/>
      <c r="C19" s="32"/>
    </row>
    <row r="20" spans="1:3" x14ac:dyDescent="0.35">
      <c r="B20" s="32"/>
      <c r="C20" s="32"/>
    </row>
    <row r="21" spans="1:3" x14ac:dyDescent="0.35">
      <c r="B21" s="32"/>
      <c r="C21" s="32"/>
    </row>
    <row r="22" spans="1:3" x14ac:dyDescent="0.35">
      <c r="B22" s="32"/>
      <c r="C22" s="32"/>
    </row>
    <row r="23" spans="1:3" x14ac:dyDescent="0.35">
      <c r="B23" s="32"/>
      <c r="C23" s="32"/>
    </row>
    <row r="24" spans="1:3" x14ac:dyDescent="0.35">
      <c r="B24" s="32"/>
      <c r="C24" s="32"/>
    </row>
    <row r="25" spans="1:3" x14ac:dyDescent="0.35">
      <c r="B25" s="32"/>
      <c r="C25" s="32"/>
    </row>
    <row r="26" spans="1:3" x14ac:dyDescent="0.35">
      <c r="B26" s="32"/>
      <c r="C26" s="32"/>
    </row>
    <row r="27" spans="1:3" x14ac:dyDescent="0.35">
      <c r="B27" s="32"/>
      <c r="C27" s="32"/>
    </row>
    <row r="28" spans="1:3" x14ac:dyDescent="0.35">
      <c r="B28" s="32"/>
      <c r="C28" s="32"/>
    </row>
    <row r="29" spans="1:3" x14ac:dyDescent="0.35">
      <c r="B29" s="32"/>
      <c r="C29" s="32"/>
    </row>
    <row r="30" spans="1:3" x14ac:dyDescent="0.35">
      <c r="B30" s="32"/>
      <c r="C30" s="32"/>
    </row>
    <row r="31" spans="1:3" x14ac:dyDescent="0.35">
      <c r="B31" s="32"/>
      <c r="C31" s="32"/>
    </row>
    <row r="32" spans="1:3" x14ac:dyDescent="0.35">
      <c r="B32" s="32"/>
      <c r="C32" s="32"/>
    </row>
    <row r="33" spans="2:3" x14ac:dyDescent="0.35">
      <c r="B33" s="32"/>
      <c r="C33" s="32"/>
    </row>
    <row r="34" spans="2:3" x14ac:dyDescent="0.35">
      <c r="B34" s="32"/>
      <c r="C34" s="32"/>
    </row>
    <row r="35" spans="2:3" x14ac:dyDescent="0.35">
      <c r="B35" s="32"/>
      <c r="C35" s="32"/>
    </row>
    <row r="36" spans="2:3" x14ac:dyDescent="0.35">
      <c r="B36" s="32"/>
      <c r="C36" s="32"/>
    </row>
    <row r="37" spans="2:3" x14ac:dyDescent="0.35">
      <c r="B37" s="32"/>
      <c r="C37" s="32"/>
    </row>
    <row r="38" spans="2:3" x14ac:dyDescent="0.35">
      <c r="B38" s="32"/>
      <c r="C38" s="32"/>
    </row>
    <row r="39" spans="2:3" x14ac:dyDescent="0.35">
      <c r="B39" s="32"/>
      <c r="C39" s="32"/>
    </row>
    <row r="40" spans="2:3" x14ac:dyDescent="0.35">
      <c r="B40" s="32"/>
      <c r="C40" s="32"/>
    </row>
    <row r="41" spans="2:3" x14ac:dyDescent="0.35">
      <c r="B41" s="32"/>
      <c r="C41" s="32"/>
    </row>
    <row r="42" spans="2:3" x14ac:dyDescent="0.35">
      <c r="B42" s="32"/>
      <c r="C42" s="32"/>
    </row>
    <row r="43" spans="2:3" x14ac:dyDescent="0.35">
      <c r="B43" s="32"/>
      <c r="C43" s="32"/>
    </row>
    <row r="44" spans="2:3" x14ac:dyDescent="0.35">
      <c r="B44" s="32"/>
      <c r="C44" s="32"/>
    </row>
    <row r="45" spans="2:3" x14ac:dyDescent="0.35">
      <c r="B45" s="32"/>
      <c r="C45" s="32"/>
    </row>
    <row r="46" spans="2:3" x14ac:dyDescent="0.35">
      <c r="B46" s="32"/>
      <c r="C46" s="32"/>
    </row>
    <row r="47" spans="2:3" x14ac:dyDescent="0.35">
      <c r="B47" s="32"/>
      <c r="C47" s="32"/>
    </row>
    <row r="48" spans="2:3" x14ac:dyDescent="0.35">
      <c r="B48" s="32"/>
      <c r="C48" s="32"/>
    </row>
    <row r="49" spans="2:3" x14ac:dyDescent="0.35">
      <c r="B49" s="32"/>
      <c r="C49" s="32"/>
    </row>
    <row r="50" spans="2:3" x14ac:dyDescent="0.35">
      <c r="B50" s="32"/>
      <c r="C50" s="32"/>
    </row>
  </sheetData>
  <sheetProtection algorithmName="SHA-512" hashValue="jGxudA+mKk18RYgjXAOr4JQiuer9e9B4pHZU23yUbQDiGcmaRS+yI5IySby9C1nZ3ATh8e24yKN7yBiTfF4fNw==" saltValue="D/2xMyrndHN09NCUBHa++Q==" spinCount="100000" sheet="1" objects="1" scenarios="1" selectLockedCells="1"/>
  <mergeCells count="17">
    <mergeCell ref="B13:C13"/>
    <mergeCell ref="B14:C14"/>
    <mergeCell ref="B15:C15"/>
    <mergeCell ref="B16:C16"/>
    <mergeCell ref="B17:C17"/>
    <mergeCell ref="B12:C12"/>
    <mergeCell ref="A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Hoja2!$F$1:$F$3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XFC13"/>
  <sheetViews>
    <sheetView workbookViewId="0">
      <selection activeCell="B13" sqref="B13"/>
    </sheetView>
  </sheetViews>
  <sheetFormatPr baseColWidth="10" defaultColWidth="11.453125" defaultRowHeight="14.5" x14ac:dyDescent="0.35"/>
  <cols>
    <col min="1" max="1" width="35.54296875" customWidth="1"/>
    <col min="2" max="2" width="31.81640625" customWidth="1"/>
    <col min="3" max="3" width="63.1796875" customWidth="1"/>
    <col min="4" max="16383" width="0" hidden="1" customWidth="1"/>
    <col min="16384" max="16384" width="0.81640625" hidden="1" customWidth="1"/>
  </cols>
  <sheetData>
    <row r="1" spans="1:3" ht="18.5" x14ac:dyDescent="0.35">
      <c r="A1" s="55" t="s">
        <v>71</v>
      </c>
      <c r="B1" s="55"/>
      <c r="C1" s="55"/>
    </row>
    <row r="2" spans="1:3" x14ac:dyDescent="0.35">
      <c r="A2" s="12" t="s">
        <v>22</v>
      </c>
      <c r="B2" s="48">
        <f>'GENERALES NOTA 321'!B2:C2</f>
        <v>0</v>
      </c>
      <c r="C2" s="49"/>
    </row>
    <row r="3" spans="1:3" x14ac:dyDescent="0.35">
      <c r="A3" s="26" t="s">
        <v>1</v>
      </c>
      <c r="B3" s="48" t="str">
        <f>'GENERALES NOTA 322'!B2:C2</f>
        <v>PRF-80053-2020-35984</v>
      </c>
      <c r="C3" s="49"/>
    </row>
    <row r="4" spans="1:3" s="2" customFormat="1" x14ac:dyDescent="0.35">
      <c r="A4" s="5" t="s">
        <v>2</v>
      </c>
      <c r="B4" s="39" t="str">
        <f>'GENERALES NOTA 322'!B3:C3</f>
        <v>CONTRALORÍA GENERAL DE LA REPÚBLICA - GERENCIA DEPARTAMENTAL COLEGIADA DE ANTIOQUIA</v>
      </c>
      <c r="C4" s="39"/>
    </row>
    <row r="5" spans="1:3" s="2" customFormat="1" x14ac:dyDescent="0.35">
      <c r="A5" s="5" t="s">
        <v>5</v>
      </c>
      <c r="B5" s="48" t="str">
        <f>'IMPUTACIÓN- GENERALES NOTA 324 '!B5:C5</f>
        <v>EJERCITO NACIONAL - CUARTA BRIGADA, BATALLÓN DE APOYO Y SERVICIOS PARA EL COMBATE No. 4 CACIQUE YARIGUIES</v>
      </c>
      <c r="C5" s="49"/>
    </row>
    <row r="6" spans="1:3" s="2" customFormat="1" x14ac:dyDescent="0.35">
      <c r="A6" s="5" t="s">
        <v>6</v>
      </c>
      <c r="B6" s="39">
        <f>'GENERALES NOTA 322'!B7:C7</f>
        <v>9189396</v>
      </c>
      <c r="C6" s="39"/>
    </row>
    <row r="7" spans="1:3" s="2" customFormat="1" x14ac:dyDescent="0.35">
      <c r="A7" s="5" t="s">
        <v>7</v>
      </c>
      <c r="B7" s="39" t="str">
        <f>'GENERALES NOTA 322'!B8:C8</f>
        <v>ZURICH COLOMBIA SEGUROS SA., MAPFRE SEGUROS GENERALES DE COLOMBIA S.A., LA PREVISORA S.A, AXA COLPATRIA SEGUROS S.A. Y ALLIANZ SEGUROS S.A.</v>
      </c>
      <c r="C7" s="39"/>
    </row>
    <row r="8" spans="1:3" x14ac:dyDescent="0.35">
      <c r="A8" s="13" t="s">
        <v>63</v>
      </c>
      <c r="B8" s="40"/>
      <c r="C8" s="41"/>
    </row>
    <row r="9" spans="1:3" x14ac:dyDescent="0.35">
      <c r="A9" s="13" t="s">
        <v>67</v>
      </c>
      <c r="B9" s="87"/>
      <c r="C9" s="87"/>
    </row>
    <row r="10" spans="1:3" x14ac:dyDescent="0.35">
      <c r="A10" s="13" t="s">
        <v>72</v>
      </c>
      <c r="B10" s="87"/>
      <c r="C10" s="87"/>
    </row>
    <row r="11" spans="1:3" ht="43.5" x14ac:dyDescent="0.35">
      <c r="A11" s="5" t="s">
        <v>73</v>
      </c>
      <c r="B11" s="39"/>
      <c r="C11" s="39"/>
    </row>
    <row r="12" spans="1:3" ht="43.5" x14ac:dyDescent="0.35">
      <c r="A12" s="5" t="s">
        <v>74</v>
      </c>
      <c r="B12" s="39"/>
      <c r="C12" s="39"/>
    </row>
    <row r="13" spans="1:3" x14ac:dyDescent="0.35">
      <c r="A13" s="5" t="s">
        <v>75</v>
      </c>
      <c r="B13" s="10"/>
      <c r="C13" s="10"/>
    </row>
  </sheetData>
  <mergeCells count="12">
    <mergeCell ref="A1:C1"/>
    <mergeCell ref="B8:C8"/>
    <mergeCell ref="B9:C9"/>
    <mergeCell ref="B10:C10"/>
    <mergeCell ref="B11:C11"/>
    <mergeCell ref="B3:C3"/>
    <mergeCell ref="B12:C12"/>
    <mergeCell ref="B2:C2"/>
    <mergeCell ref="B4:C4"/>
    <mergeCell ref="B5:C5"/>
    <mergeCell ref="B6:C6"/>
    <mergeCell ref="B7:C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Hoja2!$B$1:$B$2</xm:f>
          </x14:formula1>
          <xm:sqref>B11:C11 B13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workbookViewId="0">
      <selection activeCell="C14" sqref="C14"/>
    </sheetView>
  </sheetViews>
  <sheetFormatPr baseColWidth="10" defaultColWidth="11.453125" defaultRowHeight="15" customHeight="1" x14ac:dyDescent="0.35"/>
  <cols>
    <col min="2" max="2" width="34" bestFit="1" customWidth="1"/>
    <col min="3" max="3" width="51.7265625" customWidth="1"/>
    <col min="9" max="9" width="0" hidden="1" customWidth="1"/>
    <col min="14" max="14" width="0" hidden="1" customWidth="1"/>
  </cols>
  <sheetData>
    <row r="1" spans="2:14" ht="15" customHeight="1" thickBot="1" x14ac:dyDescent="0.4"/>
    <row r="2" spans="2:14" ht="15" customHeight="1" thickTop="1" thickBot="1" x14ac:dyDescent="0.4">
      <c r="B2" s="88"/>
      <c r="C2" s="88"/>
      <c r="I2" t="s">
        <v>76</v>
      </c>
      <c r="N2" t="s">
        <v>77</v>
      </c>
    </row>
    <row r="3" spans="2:14" ht="15" customHeight="1" thickTop="1" thickBot="1" x14ac:dyDescent="0.4">
      <c r="B3" s="88" t="s">
        <v>78</v>
      </c>
      <c r="C3" s="88"/>
      <c r="I3" t="s">
        <v>64</v>
      </c>
      <c r="N3" t="s">
        <v>64</v>
      </c>
    </row>
    <row r="4" spans="2:14" ht="15" customHeight="1" thickTop="1" thickBot="1" x14ac:dyDescent="0.4">
      <c r="B4" s="18" t="s">
        <v>79</v>
      </c>
      <c r="C4" s="19"/>
      <c r="I4" t="s">
        <v>80</v>
      </c>
      <c r="N4" t="s">
        <v>66</v>
      </c>
    </row>
    <row r="5" spans="2:14" ht="15" customHeight="1" thickTop="1" thickBot="1" x14ac:dyDescent="0.4">
      <c r="B5" s="18" t="s">
        <v>81</v>
      </c>
      <c r="C5" s="19"/>
    </row>
    <row r="6" spans="2:14" ht="15" customHeight="1" thickTop="1" thickBot="1" x14ac:dyDescent="0.4">
      <c r="B6" s="18" t="s">
        <v>82</v>
      </c>
      <c r="C6" s="19"/>
    </row>
    <row r="7" spans="2:14" ht="44.5" thickTop="1" thickBot="1" x14ac:dyDescent="0.4">
      <c r="B7" s="18" t="s">
        <v>83</v>
      </c>
      <c r="C7" s="20"/>
    </row>
    <row r="8" spans="2:14" ht="30" thickTop="1" thickBot="1" x14ac:dyDescent="0.4">
      <c r="B8" s="18" t="s">
        <v>84</v>
      </c>
      <c r="C8" s="19"/>
    </row>
    <row r="9" spans="2:14" ht="44.5" thickTop="1" thickBot="1" x14ac:dyDescent="0.4">
      <c r="B9" s="18" t="s">
        <v>85</v>
      </c>
      <c r="C9" s="21"/>
    </row>
    <row r="10" spans="2:14" ht="15" customHeight="1" thickTop="1" x14ac:dyDescent="0.35"/>
  </sheetData>
  <mergeCells count="2">
    <mergeCell ref="B2:C2"/>
    <mergeCell ref="B3:C3"/>
  </mergeCells>
  <dataValidations count="2">
    <dataValidation type="textLength" allowBlank="1" showInputMessage="1" showErrorMessage="1" sqref="C9">
      <formula1>1</formula1>
      <formula2>500</formula2>
    </dataValidation>
    <dataValidation type="list" allowBlank="1" showInputMessage="1" showErrorMessage="1" sqref="C8">
      <formula1>$I$2:$I$4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G1" workbookViewId="0">
      <selection activeCell="I7" sqref="I7"/>
    </sheetView>
  </sheetViews>
  <sheetFormatPr baseColWidth="10" defaultColWidth="11.54296875" defaultRowHeight="14.5" x14ac:dyDescent="0.35"/>
  <cols>
    <col min="4" max="4" width="20.1796875" bestFit="1" customWidth="1"/>
    <col min="5" max="5" width="42.81640625" bestFit="1" customWidth="1"/>
  </cols>
  <sheetData>
    <row r="1" spans="1:9" x14ac:dyDescent="0.35">
      <c r="A1" s="7" t="s">
        <v>26</v>
      </c>
      <c r="B1" t="s">
        <v>86</v>
      </c>
      <c r="C1" s="7" t="s">
        <v>30</v>
      </c>
      <c r="D1" s="7" t="s">
        <v>34</v>
      </c>
      <c r="E1" s="3" t="s">
        <v>87</v>
      </c>
      <c r="F1" s="2" t="s">
        <v>66</v>
      </c>
      <c r="G1" s="4">
        <v>0</v>
      </c>
      <c r="H1" t="s">
        <v>88</v>
      </c>
      <c r="I1" t="s">
        <v>89</v>
      </c>
    </row>
    <row r="2" spans="1:9" x14ac:dyDescent="0.35">
      <c r="A2" t="s">
        <v>90</v>
      </c>
      <c r="B2" t="s">
        <v>91</v>
      </c>
      <c r="C2" t="s">
        <v>92</v>
      </c>
      <c r="D2" s="2" t="s">
        <v>93</v>
      </c>
      <c r="E2" s="1" t="s">
        <v>94</v>
      </c>
      <c r="F2" s="2" t="s">
        <v>77</v>
      </c>
      <c r="G2" s="4">
        <v>0.7</v>
      </c>
      <c r="H2" t="s">
        <v>95</v>
      </c>
      <c r="I2" t="s">
        <v>96</v>
      </c>
    </row>
    <row r="3" spans="1:9" x14ac:dyDescent="0.35">
      <c r="A3" t="s">
        <v>97</v>
      </c>
      <c r="C3" t="s">
        <v>98</v>
      </c>
      <c r="D3" s="2" t="s">
        <v>99</v>
      </c>
      <c r="E3" s="1" t="s">
        <v>100</v>
      </c>
      <c r="F3" s="2" t="s">
        <v>64</v>
      </c>
      <c r="G3" s="4">
        <v>0.3</v>
      </c>
      <c r="H3" t="s">
        <v>101</v>
      </c>
      <c r="I3" t="s">
        <v>102</v>
      </c>
    </row>
    <row r="4" spans="1:9" x14ac:dyDescent="0.35">
      <c r="A4" t="s">
        <v>103</v>
      </c>
      <c r="C4" t="s">
        <v>104</v>
      </c>
      <c r="E4" s="1" t="s">
        <v>105</v>
      </c>
      <c r="H4" t="s">
        <v>106</v>
      </c>
      <c r="I4" t="s">
        <v>107</v>
      </c>
    </row>
    <row r="5" spans="1:9" x14ac:dyDescent="0.35">
      <c r="A5" t="s">
        <v>108</v>
      </c>
      <c r="E5" s="1" t="s">
        <v>109</v>
      </c>
      <c r="H5" t="s">
        <v>110</v>
      </c>
      <c r="I5" t="s">
        <v>111</v>
      </c>
    </row>
    <row r="6" spans="1:9" x14ac:dyDescent="0.35">
      <c r="E6" s="1" t="s">
        <v>112</v>
      </c>
      <c r="I6" t="s">
        <v>113</v>
      </c>
    </row>
    <row r="7" spans="1:9" x14ac:dyDescent="0.35">
      <c r="E7" s="1" t="s">
        <v>114</v>
      </c>
    </row>
    <row r="8" spans="1:9" x14ac:dyDescent="0.35">
      <c r="E8" s="1" t="s">
        <v>115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268A46EF8BE54CB85570D01C5F0A72" ma:contentTypeVersion="16" ma:contentTypeDescription="Crear nuevo documento." ma:contentTypeScope="" ma:versionID="88951cb3b2d344d7c2a706420f95fa3f">
  <xsd:schema xmlns:xsd="http://www.w3.org/2001/XMLSchema" xmlns:xs="http://www.w3.org/2001/XMLSchema" xmlns:p="http://schemas.microsoft.com/office/2006/metadata/properties" xmlns:ns1="http://schemas.microsoft.com/sharepoint/v3" xmlns:ns2="110f4e7f-fc49-4680-be2a-cf1f485dd537" xmlns:ns3="bd399fb5-18ee-43ad-810b-0c429aab68ed" targetNamespace="http://schemas.microsoft.com/office/2006/metadata/properties" ma:root="true" ma:fieldsID="53c0fba586077f280948cac53606347e" ns1:_="" ns2:_="" ns3:_="">
    <xsd:import namespace="http://schemas.microsoft.com/sharepoint/v3"/>
    <xsd:import namespace="110f4e7f-fc49-4680-be2a-cf1f485dd537"/>
    <xsd:import namespace="bd399fb5-18ee-43ad-810b-0c429aab68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0f4e7f-fc49-4680-be2a-cf1f485dd5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10820af1-e82f-496e-bbcb-d9502914b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99fb5-18ee-43ad-810b-0c429aab68e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10f4e7f-fc49-4680-be2a-cf1f485dd5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9D4EAD-DE95-4705-8C29-CD66A6FCB0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76ECDF-1275-47A9-896A-57348BBC9A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10f4e7f-fc49-4680-be2a-cf1f485dd537"/>
    <ds:schemaRef ds:uri="bd399fb5-18ee-43ad-810b-0c429aab68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FFEF15-7C79-4BE7-BA63-3766F4BEB7DE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110f4e7f-fc49-4680-be2a-cf1f485dd537"/>
    <ds:schemaRef ds:uri="http://schemas.microsoft.com/office/2006/metadata/properties"/>
    <ds:schemaRef ds:uri="http://purl.org/dc/elements/1.1/"/>
    <ds:schemaRef ds:uri="http://schemas.microsoft.com/sharepoint/v3"/>
    <ds:schemaRef ds:uri="http://schemas.openxmlformats.org/package/2006/metadata/core-properties"/>
    <ds:schemaRef ds:uri="bd399fb5-18ee-43ad-810b-0c429aab68e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GENERALES NOTA 322</vt:lpstr>
      <vt:lpstr>NOTAS</vt:lpstr>
      <vt:lpstr>GENERALES NOTA 321</vt:lpstr>
      <vt:lpstr>APERTURA- GENERALES  NOTA 324</vt:lpstr>
      <vt:lpstr>IMPUTACIÓN- GENERALES NOTA 324 </vt:lpstr>
      <vt:lpstr>GENERALES NOTA 325</vt:lpstr>
      <vt:lpstr>ACTUALIZACIÓN CONTINGENCIA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Cami Cardenas</cp:lastModifiedBy>
  <cp:revision/>
  <dcterms:created xsi:type="dcterms:W3CDTF">2020-12-07T14:41:17Z</dcterms:created>
  <dcterms:modified xsi:type="dcterms:W3CDTF">2024-05-14T14:24:00Z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ce5f591a-3248-43e9-9b70-1ad50135772d_Enabled">
    <vt:lpwstr>true</vt:lpwstr>
  </property>
  <property fmtid="{D5CDD505-2E9C-101B-9397-08002B2CF9AE}" pid="24" name="MSIP_Label_ce5f591a-3248-43e9-9b70-1ad50135772d_SetDate">
    <vt:lpwstr>2022-02-08T17:15:09Z</vt:lpwstr>
  </property>
  <property fmtid="{D5CDD505-2E9C-101B-9397-08002B2CF9AE}" pid="25" name="MSIP_Label_ce5f591a-3248-43e9-9b70-1ad50135772d_Method">
    <vt:lpwstr>Privileged</vt:lpwstr>
  </property>
  <property fmtid="{D5CDD505-2E9C-101B-9397-08002B2CF9AE}" pid="26" name="MSIP_Label_ce5f591a-3248-43e9-9b70-1ad50135772d_Name">
    <vt:lpwstr>ce5f591a-3248-43e9-9b70-1ad50135772d</vt:lpwstr>
  </property>
  <property fmtid="{D5CDD505-2E9C-101B-9397-08002B2CF9AE}" pid="27" name="MSIP_Label_ce5f591a-3248-43e9-9b70-1ad50135772d_SiteId">
    <vt:lpwstr>6e06e42d-6925-47c6-b9e7-9581c7ca302a</vt:lpwstr>
  </property>
  <property fmtid="{D5CDD505-2E9C-101B-9397-08002B2CF9AE}" pid="28" name="MSIP_Label_ce5f591a-3248-43e9-9b70-1ad50135772d_ActionId">
    <vt:lpwstr>591cd8ea-df6f-4fa2-847a-f7030bdc697b</vt:lpwstr>
  </property>
  <property fmtid="{D5CDD505-2E9C-101B-9397-08002B2CF9AE}" pid="29" name="MSIP_Label_ce5f591a-3248-43e9-9b70-1ad50135772d_ContentBits">
    <vt:lpwstr>0</vt:lpwstr>
  </property>
  <property fmtid="{D5CDD505-2E9C-101B-9397-08002B2CF9AE}" pid="30" name="ContentTypeId">
    <vt:lpwstr>0x01010071268A46EF8BE54CB85570D01C5F0A72</vt:lpwstr>
  </property>
  <property fmtid="{D5CDD505-2E9C-101B-9397-08002B2CF9AE}" pid="31" name="_NewReviewCycle">
    <vt:lpwstr/>
  </property>
  <property fmtid="{D5CDD505-2E9C-101B-9397-08002B2CF9AE}" pid="32" name="MediaServiceImageTags">
    <vt:lpwstr/>
  </property>
</Properties>
</file>