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123\Downloads\GHA CONTESTACIONES\GUSTAVO ADOLFO LONDOÑO OBANDO\"/>
    </mc:Choice>
  </mc:AlternateContent>
  <xr:revisionPtr revIDLastSave="0" documentId="13_ncr:1_{2F1F86FA-6B8A-478D-89D3-54D87D16B4FA}"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<sst xmlns="http://schemas.openxmlformats.org/spreadsheetml/2006/main" count="195" uniqueCount="154">
  <si>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</si>
  <si>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</si>
  <si>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</si>
  <si>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</si>
  <si>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</si>
  <si>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</si>
  <si>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</si>
  <si>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</si>
  <si>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</si>
  <si>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</si>
  <si>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</si>
  <si>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</si>
  <si>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</si>
  <si>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</si>
  <si>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</si>
  <si>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</si>
  <si>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</si>
  <si>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</si>
  <si>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</si>
  <si>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</si>
  <si>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</si>
  <si>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</si>
  <si>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</si>
  <si>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</si>
  <si>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</si>
  <si>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</si>
  <si>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</si>
  <si>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</si>
  <si>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</si>
  <si>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</si>
  <si>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</si>
  <si>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</si>
  <si>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</si>
  <si>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</si>
  <si>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</si>
  <si>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</si>
  <si>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</si>
  <si>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</si>
  <si>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</si>
  <si>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</si>
  <si>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</si>
  <si>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</si>
  <si>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</si>
  <si>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</si>
  <si>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</si>
  <si>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</si>
  <si>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</si>
  <si>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</si>
  <si>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</si>
  <si>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</si>
  <si>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</si>
  <si>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</si>
  <si>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</si>
  <si>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</si>
  <si>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</si>
  <si>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</si>
  <si>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</si>
  <si>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</si>
  <si>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</si>
  <si>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</si>
  <si>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</si>
  <si>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</si>
  <si>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</si>
  <si>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</si>
  <si>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</si>
  <si>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</si>
  <si>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</si>
  <si>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</si>
  <si>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</si>
  <si>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</si>
  <si>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</si>
  <si>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</si>
  <si>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</si>
  <si>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</si>
  <si>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</si>
  <si>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</si>
  <si>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</si>
  <si>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</si>
  <si>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</si>
  <si>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</si>
  <si>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</si>
  <si>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</si>
  <si>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</si>
  <si>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</si>
  <si>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</si>
  <si>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</si>
  <si>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</si>
  <si>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</si>
  <si>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</si>
  <si>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</si>
  <si>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</si>
  <si>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</si>
  <si>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</si>
  <si>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</si>
  <si>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</si>
  <si>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</si>
  <si>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</si>
  <si>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</si>
  <si>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</si>
  <si>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</si>
  <si>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</si>
  <si>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</si>
  <si>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</si>
  <si>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</si>
  <si>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</si>
  <si>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</si>
  <si>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</si>
  <si>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</si>
  <si>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</si>
  <si>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</si>
  <si>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</si>
  <si>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</si>
  <si>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</si>
  <si>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</si>
  <si>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</si>
  <si>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</si>
  <si>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</si>
  <si>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</si>
  <si>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</si>
  <si>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</si>
  <si>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</si>
  <si>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</si>
  <si>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</si>
  <si>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</si>
  <si>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</si>
  <si>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</si>
  <si>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</si>
  <si>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</si>
  <si>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</si>
  <si>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</si>
  <si>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</si>
  <si>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</si>
  <si>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</si>
  <si>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</si>
  <si>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</si>
  <si>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</si>
  <si>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</si>
  <si>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</si>
  <si>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</si>
  <si>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</si>
  <si>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</si>
  <si>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</si>
  <si>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</si>
  <si>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</si>
  <si>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76001310501220240009900</t>
  </si>
  <si>
    <t>12 LABORAL CIRCUITO CALI</t>
  </si>
  <si>
    <t xml:space="preserve"> GUSTAVO ADOLFO LONDOÑO OBANDO. C.C: 16.648.276</t>
  </si>
  <si>
    <t>SEGÚN LOS HECHOS DE LA DEMANDA, EL SEÑOR GUSTAVO ADOLFO LONDOÑO OBANDO, IDENTIFICADO CON LA C.C: 16.648.276, FUE TRASLADADO DE COLPENSIONES A COLFONDOS S.A. EL  18/05/1995, POSTERIORMENTE SE TRASLADO A SKANDIA S.A. EL 01/10/2009, OMITIENDO LA OBLIGACIÓN DEL BUEN CONSEJO POR PARTE DEL RAIS AL NO BRINDARLE UNA INFORMACIÓN CLARA Y COMPLETA DE LOS BENEFICIOS Y CONTRAS Y/O CONSECUENCIAS DEL TRASLADO. EL 29/06/2023 SOLICITÓ A COLFONDOS LA INFORMACIÓN DE SU PENSIÓN Y EL 26 DE FEBRERO DE 2024 SOLICITÓ A SKANDIA LA ACEPTACIÓN DEL POSBILE TRASLADO. EL 23/06/2023 SOLICITÓ A COLPENSIONES LA ACEPTACIÓN DEL TRASLADADO, RECIBIENDO RESPUESTA NEGATIVA EL 05/07/2023.</t>
  </si>
  <si>
    <t>01/06/1995</t>
  </si>
  <si>
    <t>6/05/2024 (Notificacion personal)</t>
  </si>
  <si>
    <t>AJR2252</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</si>
  <si>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mayo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</si>
  <si>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</si>
  <si>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 EXCEPCIONES FORMULADAS POR QUIEN EFECTUÓ EL LLAMAMIENTO EN GARANTÍA A MI REPRESENTADA 
2. AFILIACIÓN LIBRE Y ESPONTÁNEA DEL SEÑOR GUSTAVO ADOLFO LONDOÑO OBANDO AL RÉGIMEN DE AHORRO INDIVIDIAL CON SOLIDARIDAD 
3. 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</si>
</sst>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28" sqref="B28:C2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144</v>
      </c>
      <c r="C2" s="52"/>
    </row>
    <row r="3" spans="1:3" x14ac:dyDescent="0.3">
      <c r="A3" s="5" t="s">
        <v>0</v>
      </c>
      <c r="B3" s="53" t="s">
        <v>145</v>
      </c>
      <c r="C3" s="54"/>
    </row>
    <row r="4" spans="1:3" x14ac:dyDescent="0.3">
      <c r="A4" s="5" t="s">
        <v>109</v>
      </c>
      <c r="B4" s="53" t="s">
        <v>137</v>
      </c>
      <c r="C4" s="54"/>
    </row>
    <row r="5" spans="1:3" ht="14.4" customHeight="1" x14ac:dyDescent="0.3">
      <c r="A5" s="5" t="s">
        <v>1</v>
      </c>
      <c r="B5" s="47" t="s">
        <v>146</v>
      </c>
      <c r="C5" s="47"/>
    </row>
    <row r="6" spans="1:3" x14ac:dyDescent="0.3">
      <c r="A6" s="5" t="s">
        <v>110</v>
      </c>
      <c r="B6" s="36" t="s">
        <v>134</v>
      </c>
      <c r="C6" s="36"/>
    </row>
    <row r="7" spans="1:3" x14ac:dyDescent="0.3">
      <c r="A7" s="5" t="s">
        <v>2</v>
      </c>
      <c r="B7" s="36" t="s">
        <v>142</v>
      </c>
      <c r="C7" s="36"/>
    </row>
    <row r="8" spans="1:3" x14ac:dyDescent="0.3">
      <c r="A8" s="5" t="s">
        <v>3</v>
      </c>
      <c r="B8" s="46" t="s">
        <v>148</v>
      </c>
      <c r="C8" s="46"/>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36" t="s">
        <v>147</v>
      </c>
      <c r="C12" s="36"/>
    </row>
    <row r="13" spans="1:3" ht="30" customHeight="1" x14ac:dyDescent="0.3">
      <c r="A13" s="37"/>
      <c r="B13" s="36"/>
      <c r="C13" s="36"/>
    </row>
    <row r="14" spans="1:3" ht="73.5" customHeight="1" x14ac:dyDescent="0.3">
      <c r="A14" s="37"/>
      <c r="B14" s="36"/>
      <c r="C14" s="3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45419</v>
      </c>
      <c r="C27" s="39"/>
    </row>
    <row r="28" spans="1:3" x14ac:dyDescent="0.3">
      <c r="A28" s="5" t="s">
        <v>9</v>
      </c>
      <c r="B28" s="35" t="s">
        <v>149</v>
      </c>
      <c r="C28" s="35"/>
    </row>
    <row r="29" spans="1:3" x14ac:dyDescent="0.3">
      <c r="A29" s="5" t="s">
        <v>10</v>
      </c>
      <c r="B29" s="35">
        <v>45433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76001310501220240009900</v>
      </c>
      <c r="C3" s="36"/>
    </row>
    <row r="4" spans="1:3" x14ac:dyDescent="0.3">
      <c r="A4" s="5" t="s">
        <v>0</v>
      </c>
      <c r="B4" s="36" t="str">
        <f>'GENERALES NOTA 322'!B3:C3</f>
        <v>12 LABORAL CIRCUITO CALI</v>
      </c>
      <c r="C4" s="36"/>
    </row>
    <row r="5" spans="1:3" x14ac:dyDescent="0.3">
      <c r="A5" s="5" t="s">
        <v>109</v>
      </c>
      <c r="B5" s="36" t="str">
        <f>'GENERALES NOTA 322'!B4:C4</f>
        <v>COLFONDOS Y OTRO</v>
      </c>
      <c r="C5" s="36"/>
    </row>
    <row r="6" spans="1:3" x14ac:dyDescent="0.3">
      <c r="A6" s="5" t="s">
        <v>1</v>
      </c>
      <c r="B6" s="36" t="str">
        <f>'GENERALES NOTA 322'!B5:C5</f>
        <v xml:space="preserve"> GUSTAVO ADOLFO LONDOÑO OBANDO. C.C: 16.648.276</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C19" sqref="C19"/>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
        <v>150</v>
      </c>
      <c r="C2" s="74"/>
    </row>
    <row r="3" spans="1:6" x14ac:dyDescent="0.3">
      <c r="A3" s="21" t="s">
        <v>11</v>
      </c>
      <c r="B3" s="75" t="str">
        <f>'GENERALES NOTA 322'!B2:C2</f>
        <v>76001310501220240009900</v>
      </c>
      <c r="C3" s="75"/>
    </row>
    <row r="4" spans="1:6" x14ac:dyDescent="0.3">
      <c r="A4" s="21" t="s">
        <v>0</v>
      </c>
      <c r="B4" s="75" t="str">
        <f>'GENERALES NOTA 322'!B3:C3</f>
        <v>12 LABORAL CIRCUITO CALI</v>
      </c>
      <c r="C4" s="75"/>
    </row>
    <row r="5" spans="1:6" x14ac:dyDescent="0.3">
      <c r="A5" s="21" t="s">
        <v>109</v>
      </c>
      <c r="B5" s="75" t="str">
        <f>'GENERALES NOTA 322'!B4:C4</f>
        <v>COLFONDOS Y OTRO</v>
      </c>
      <c r="C5" s="75"/>
    </row>
    <row r="6" spans="1:6" ht="14.4" customHeight="1" x14ac:dyDescent="0.3">
      <c r="A6" s="21" t="s">
        <v>1</v>
      </c>
      <c r="B6" s="75" t="str">
        <f>'GENERALES NOTA 322'!B5:C5</f>
        <v xml:space="preserve"> GUSTAVO ADOLFO LONDOÑO OBANDO. C.C: 16.648.276</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57</v>
      </c>
      <c r="C15" s="74"/>
    </row>
    <row r="16" spans="1:6" ht="15" customHeight="1" x14ac:dyDescent="0.3">
      <c r="A16" s="21" t="s">
        <v>45</v>
      </c>
      <c r="B16" s="71" t="s">
        <v>151</v>
      </c>
      <c r="C16" s="72"/>
    </row>
    <row r="17" spans="1:3" ht="28.5" customHeight="1" x14ac:dyDescent="0.3">
      <c r="A17" s="14" t="s">
        <v>52</v>
      </c>
      <c r="B17" s="81">
        <f>((C19+C20+C22+C23)-C26)*C25*C27</f>
        <v>0</v>
      </c>
      <c r="C17" s="81"/>
    </row>
    <row r="18" spans="1:3" x14ac:dyDescent="0.3">
      <c r="A18" s="23" t="s">
        <v>53</v>
      </c>
      <c r="B18" s="79" t="s">
        <v>48</v>
      </c>
      <c r="C18" s="80"/>
    </row>
    <row r="19" spans="1:3" x14ac:dyDescent="0.3">
      <c r="A19" s="87"/>
      <c r="B19" s="22" t="s">
        <v>49</v>
      </c>
      <c r="C19" s="19"/>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81">
        <f>IFERROR(B17*(VLOOKUP(B15,Hoja2!$G$1:$H$6,2,0)),16666)</f>
        <v>16666</v>
      </c>
      <c r="C28" s="81"/>
    </row>
    <row r="29" spans="1:3" ht="28.8" x14ac:dyDescent="0.3">
      <c r="A29" s="21" t="s">
        <v>54</v>
      </c>
      <c r="B29" s="82" t="s">
        <v>152</v>
      </c>
      <c r="C29" s="83"/>
    </row>
    <row r="30" spans="1:3" ht="28.8" x14ac:dyDescent="0.3">
      <c r="A30" s="21" t="s">
        <v>55</v>
      </c>
      <c r="B30" s="84" t="s">
        <v>153</v>
      </c>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76001310501220240009900</v>
      </c>
      <c r="C3" s="36"/>
    </row>
    <row r="4" spans="1:3" x14ac:dyDescent="0.3">
      <c r="A4" s="5" t="s">
        <v>0</v>
      </c>
      <c r="B4" s="36" t="str">
        <f>'GENERALES NOTA 322'!B3:C3</f>
        <v>12 LABORAL CIRCUITO CALI</v>
      </c>
      <c r="C4" s="36"/>
    </row>
    <row r="5" spans="1:3" ht="29.1" customHeight="1" x14ac:dyDescent="0.3">
      <c r="A5" s="5" t="s">
        <v>109</v>
      </c>
      <c r="B5" s="36" t="str">
        <f>'GENERALES NOTA 322'!B4:C4</f>
        <v>COLFONDOS Y OTRO</v>
      </c>
      <c r="C5" s="36"/>
    </row>
    <row r="6" spans="1:3" x14ac:dyDescent="0.3">
      <c r="A6" s="5" t="s">
        <v>1</v>
      </c>
      <c r="B6" s="36" t="str">
        <f>'GENERALES NOTA 322'!B5:C5</f>
        <v xml:space="preserve"> GUSTAVO ADOLFO LONDOÑO OBANDO. C.C: 16.648.276</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Sebastian Alvarez Urrego</cp:lastModifiedBy>
  <dcterms:created xsi:type="dcterms:W3CDTF">2020-12-07T14:41:17Z</dcterms:created>
  <dcterms:modified xsi:type="dcterms:W3CDTF">2024-05-21T21:45:10Z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