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defaultThemeVersion="124226"/>
  <xr:revisionPtr revIDLastSave="0" documentId="13_ncr:1_{D71353D5-B14D-4A97-97B5-238B5B420A20}" xr6:coauthVersionLast="47" xr6:coauthVersionMax="47" xr10:uidLastSave="{00000000-0000-0000-0000-000000000000}"/>
  <bookViews>
    <workbookView xWindow="-108" yWindow="-108" windowWidth="23256" windowHeight="13896"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<sst xmlns="http://schemas.openxmlformats.org/spreadsheetml/2006/main" count="170" uniqueCount="145">
  <si>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</si>
  <si>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</si>
  <si>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</si>
  <si>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</si>
  <si>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</si>
  <si>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</si>
  <si>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</si>
  <si>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</si>
  <si>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</si>
  <si>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</si>
  <si>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</si>
  <si>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</si>
  <si>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</si>
  <si>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</si>
  <si>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</si>
  <si>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</si>
  <si>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</si>
  <si>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</si>
  <si>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</si>
  <si>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</si>
  <si>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</si>
  <si>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</si>
  <si>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</si>
  <si>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</si>
  <si>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</si>
  <si>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</si>
  <si>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</si>
  <si>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</si>
  <si>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</si>
  <si>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</si>
  <si>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</si>
  <si>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</si>
  <si>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</si>
  <si>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</si>
  <si>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</si>
  <si>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</si>
  <si>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</si>
  <si>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</si>
  <si>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</si>
  <si>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</si>
  <si>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</si>
  <si>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</si>
  <si>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</si>
  <si>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</si>
  <si>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</si>
  <si>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</si>
  <si>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</si>
  <si>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</si>
  <si>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</si>
  <si>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</si>
  <si>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</si>
  <si>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</si>
  <si>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</si>
  <si>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</si>
  <si>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</si>
  <si>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</si>
  <si>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</si>
  <si>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</si>
  <si>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</si>
  <si>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</si>
  <si>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</si>
  <si>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</si>
  <si>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</si>
  <si>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</si>
  <si>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</si>
  <si>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</si>
  <si>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</si>
  <si>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</si>
  <si>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</si>
  <si>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</si>
  <si>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</si>
  <si>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</si>
  <si>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</si>
  <si>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</si>
  <si>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</si>
  <si>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</si>
  <si>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</si>
  <si>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</si>
  <si>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</si>
  <si>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</si>
  <si>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</si>
  <si>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</si>
  <si>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</si>
  <si>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</si>
  <si>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</si>
  <si>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</si>
  <si>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</si>
  <si>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</si>
  <si>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</si>
  <si>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</si>
  <si>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</si>
  <si>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</si>
  <si>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</si>
  <si>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</si>
  <si>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</si>
  <si>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</si>
  <si>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</si>
  <si>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</si>
  <si>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</si>
  <si>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</si>
  <si>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</si>
  <si>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</si>
  <si>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</si>
  <si>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</si>
  <si>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</si>
  <si>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</si>
  <si>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</si>
  <si>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</si>
  <si>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</si>
  <si>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</si>
  <si>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</si>
  <si>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</si>
  <si>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</si>
  <si>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</si>
  <si>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</si>
  <si>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</si>
  <si>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</si>
  <si>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</si>
  <si>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</si>
  <si>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</si>
  <si>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</si>
  <si>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</si>
  <si>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</si>
  <si>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</si>
  <si>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</si>
  <si>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</si>
  <si>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</si>
  <si>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</si>
  <si>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</si>
  <si>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</si>
  <si>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G.HERRERA &amp; ASOCIADOS ABOGADOS SAS</t>
  </si>
  <si>
    <t>Mayerlyn Hermelinda Balanta Rivera y otros</t>
  </si>
  <si>
    <t>Fredy Yesid Rivera Coronado</t>
  </si>
  <si>
    <t>18 Civil del Circuito de Cali (V)</t>
  </si>
  <si>
    <t>760013103018-2021-00109-00</t>
  </si>
  <si>
    <t>JR_220111401916917_1</t>
  </si>
  <si>
    <t>Póliza de automóviles financiera</t>
  </si>
  <si>
    <t>19 agosto de 2019</t>
  </si>
  <si>
    <t>Fredy Yesid Rivera Coronado y Mapfre Seguros Generales de Colombia S.A.</t>
  </si>
  <si>
    <t>05 de junio de 2024</t>
  </si>
  <si>
    <t xml:space="preserve">De conformidad con los hechos de la demanda, el día 19 de agosto de 2019, BRAYAN JHONEIKER BALANTA RIVERA, se dirigía a su residencia en calidad de peatón en el sector de la Calle 73 con Carreras 26F y 26 E de la ciudad de Cali, cuando fue arrollado por el vehículo de placas FWQ714, conducido por el señor FREDY YESID RIVERA CORONADO.
Afirma la parte demandante que según el Informe Policial de Accidentes de Tránsito, BRAYAN JHONEIKER BALANTA RIVERA no miro al lado y lado de la vía para atravesarla. No obstante, la parte actora afirma que el siniestro ocurrió debido a que el señor FREDY YESID RIVERA CORONADO, conductor del vehículo de placas FWQ714, omitió respetar la prelación vial que llevaba BRAYAN JHONEIKER BALANTA RIVERA en calidad de PEATÓN.
Indica el actor que, a causa de los hechos relacionados, BRAYAN JHONEIKER BALANTA, falleció.
 </t>
  </si>
  <si>
    <t xml:space="preserve">1.	El pasado 30 de abril de dos mil veinticuatro 2024 se llevó acabo la audiencia que trata el artículo 373 del Código General del Proceso, donde la firma actuó en representación del asegurado ante el Juzgado Dieciocho Civil del Circuito de Cali, fecha en la cual se dictó sentencia parcialmente desfavorable a los intereses del asegurado y de la compañía. 
2.	El pasado 30 de abril de dos mil veinticuatro 2024 se presenta recurso de apelación contra dicha sentencia de primera instancia. 
3.	El día 6 de mayo de 2024 se radicó ante el despacho los reparos concretos contra la sentencia de primera instancia en representación del asegurado Fredy Yesid Rivera Coronado. 
4.	El día 31 de mayo de 2024, el Juzgado Dieciocho Civil del Circuito de Cali remite el expediente al Tribunal Superior de Cali. </t>
  </si>
  <si>
    <t xml:space="preserve">La contingencia de este proceso se califica hasta esta instancia procesal como EVENTUAL teniendo en cuenta que podría prosperar en segunda instancia la excepción de configuración de una causa extraña por el hecho exclusivo de la víctima.
En efecto, del acervo probatorio no se logra vislumbrar algún actuar negligente o indebido en cabeza del señor Fredy Yesid Rivera Colorado, en razón a lo siguiente: (i) El automotor conducido por el señor Fredy Yesid Rivera Coronado, se encontraba  desplazándose en cumplimiento del límite de velocidad, con condiciones óptimas de  luminarias y frenos en su vehículo; (ii) La vía no contempla para el lugar del choque un sendero o paso peatonal; (iii) Los peatones tienen el deber legal de transitar por fuera de las vías destinadas para el  tránsito vehicular conforme a lo reseñado en los artículos 57 y siguientes de la Ley 769 de 2022; (iv) la conducta que efectivamente desplegó el señor Brayan Jhoneiker Balanta (Q.E.P.D.) se constituyó en la causa del accidente pues la hipótesis No. 409 es decir, “no mirar a lado y lado de la vía para atravesarla” que fue reseñada en el IPAT quedó demostrada en el presente proceso; (v) Es claro que  la conducta que efectivamente desplegó el señor Brayan Jhoneiker Balanta (Q.E.P.D.) se constituyó en la causa del accidente dado que, se expuso y aumentó el riesgo de la actividad de conducción al desplazarse desde un lugar con visibilidad reducida por falta de iluminación sin observar a ambos lados de la vía antes de cruzar en horas de la madrugada, (vi) Así mismo es de indicar que el proceso penal conocido bajo el radicado 760016000193201910321 fue archivado de acuerdo a lo comprendido en el artículo 79 de la Ley 906 de 2004 debido a que la causa del evento fue la culpa exclusiva de la víctima. 
No obstante, es necesario indicar que el apoderado de los demandantes estableció los siguientes puntos: (i) el conductor del vehículo tenía  suficiente panorámica para observar los obstáculos que se le presentaban en la vía, (ii) En el propio dicho del demandado, este informo que había buena visibilidad, y además, era la madrugada, el tráfico vehicular era prácticamente nulo, (iii) Se trataba de  una vía de tres carriles, por lo cual es imposible pensar en que la víctima “salto de repente del caño”, pues físicamente es imposible que “salte de repente” una distancia de 3 metros hasta el carril del centro que era por donde se transportaba este.
Por lo cual, se califica como EVENTUAL, teniendo en cuenta que el único reparo que podría prosperar en segunda instancia y que podría exonerar de responsabilidad al asegurado y a su vez a la compañía aseguradora es el de "EQUIVOCADA VALORACIÓN DE LOS ELEMENTOS PROBATORIOS QUE DEMUESTRAN LA CONFIGURACIÓN DE UNA CAUSA EXTRAÑA POR EL HECHO EXCLUSIVO DE LA VÍCTIMA", puesto que, para el caso que nos ocupa conforme con lo señalado por el honorable Tribunal en diferentes sentencias tales como la No. 2018-00114-01, para que proceda la excepción de ausencia de responsabilidad o inexistencia de obligación de indemnizar por el hecho exclusiva de la víctima, la actuación del afectado deberá ser suficiente para que aún y sin el comportamiento del conductor del vehículo o del demandado, confluya como causa suficiente para la producción del daño, sin necesidad de probar la culpa o no de quien ocasionara el daño.
Análisis frente a la póliza:
En relación con la póliza, debe indicarse que la parte demandante formuló acción directa en contra de la compañía Mapfre Seguros Generales de Colombia S.A. en virtud del artículo 1127 del C.co en el cual se solicitó su vinculación por el contrato de seguro contenido en la Póliza AUTOMÓVILES No. 2201118088164. 
En relación con esta póliza, es preciso indicar que, la Póliza AUTOMÓVILES No. 2201118088164, presta cobertura temporal, toda vez que esta se pactó en modalidad de OCURRENCIA, con una vigencia del 21 de diciembre de 2018 al 20 de diciembre de 2019, y el accidente de tránsito tuvo lugar el 19 de agosto de 2019 por lo que habría ocurrido dentro de la vigencia. Igualmente, presta cobertura material toda vez que ampara la muerte de un tercero derivada de la responsabilidad civil extracontractual por la conducción del vehículo de placas FWQ714, pretensión que se persigue en la demanda.
Frente a estos contratos, es preciso indicar que, la Póliza AUTOMÓVILES No. 2201118088164, ampara la muerte de una persona por un monto máximo asegurado de $1.000.000.000,00, en la cual no se pactó deducible alguno que deba correr a cargo del asegurado.
De tal suerte, al asegurado FREDY YESID RIVERA en caso de una eventual condena, no le correspondería sufragar valor alguno. 
</t>
  </si>
  <si>
    <t xml:space="preserve">Se precisa que el riesgo de exposición del asegurado es cero debido a la inexistencia del decucible y al basto valor asegurado de la póliza, sin embargo para efectos de la liquidación de perjuicios se obtiene el valor de $32.500.000, de acuerdo a las siguientes: 
La liquidación objetiva para la presente instancia se desprende de las condenas interpuestas por el A quo, donde indicó que había que aplicarse una reducción equivalente al 80% en los términos del artículo 2357 del Código Civil, realizando la condena del siguiente modo: 
-	Para la señora Mayerlyn Hermelinda Balanta Rivera en calidad de madre del occiso el valor de $13.000.000
-	Para el señor Daymer Joel Azcarate en calidad de hermano del occiso el valor de $6.500.000
-	Para la señora Branyerlis Jhoana Balanta Rivera en calidad de hermana del occiso: $6.500.000. 
-	Para el señor Heriberto Balanta en calidad de abuelo del occiso: $6.500.000. 
Los anteriores valores fueron liquidados de acuerdo a lo indicado por la Corte Suprema de Justicia, en el auto AC046-2023, donde se indica que los daños morales podrán oscilar entre $60.000.000 a $75.000.000 conforme a el arbitrio iudicis del juzgador. 
Es de indicar que fueron negados los perjuicios materiales por concepto de lucro cesante, dado que la parte actora no logró probar este perjuicio. 
Ahora bien, se reitera que la Póliza AUTOMÓVILES No. 2201118088164 tiene un valor asegurado de un monto correspondiente a $1.000.000.000,00, y en este no se pacto deducible alguno, razón por la cual, en el eventual evento en que se confirme la sentencia interpuesta, el valor condenado será cubierto en su totalidad por la compañía aseguradora, y por ende, no habrá condena alguna para el asegurado. 
En relación a lo anterior, es valido indicar que el numeral quinto de la sentencia de primera instancia indica que la condena allí interpuesta esta a cargo del Mapfre Seguros Generales de Colombia S.A. </t>
  </si>
  <si>
    <t>Las pretensiones de la demanda se encaminan a la declaratoria de responsabilidad, y como consecuencia, al reconocimiento y pago de las siguientes sumas de dinero,  producto del perjuicio extrapatrimonial y el supuesto daño material en la modalidad de lucro cesante, discriminadas así:
·         Por perjuicios morales (455 SMLMV -  2024)
·         Lucro cesante: $183.554.425.
El lucro cesante tiene su fundamento en el artículo 1614 del Código Civil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</si>
</sst>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
      <sz val="11"/>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11" fillId="0" borderId="0" xfId="0" applyFont="1"/>
    <xf numFmtId="0" fontId="4" fillId="3" borderId="0" xfId="0" applyFont="1" applyFill="1" applyAlignment="1">
      <alignment horizontal="left" vertical="top"/>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left" vertical="top"/>
      <protection locked="0"/>
    </xf>
    <xf numFmtId="14" fontId="7" fillId="0" borderId="1" xfId="0" applyNumberFormat="1" applyFont="1" applyBorder="1" applyAlignment="1" applyProtection="1">
      <alignment horizontal="center" vertical="top" wrapText="1"/>
      <protection locked="0"/>
    </xf>
    <xf numFmtId="0" fontId="7" fillId="0" borderId="1" xfId="0" applyFont="1" applyBorder="1" applyAlignment="1" applyProtection="1">
      <alignment horizontal="center"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xf numFmtId="0" fontId="2" fillId="0" borderId="0" xfId="0" applyFont="1" applyFill="1" applyAlignment="1">
      <alignment wrapText="1"/>
    </xf>
    <xf numFmtId="0" fontId="0" fillId="0" borderId="0" xfId="0" applyFont="1" applyFill="1" applyAlignment="1">
      <alignment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18" zoomScale="80" zoomScaleNormal="80" workbookViewId="0">
      <selection activeCell="I11" sqref="I11"/>
    </sheetView>
  </sheetViews>
  <sheetFormatPr baseColWidth="10" defaultColWidth="11.44140625" defaultRowHeight="14.4" x14ac:dyDescent="0.3"/>
  <cols>
    <col min="1" max="1" width="20.44140625" customWidth="1"/>
    <col min="2" max="2" width="23.5546875" customWidth="1"/>
    <col min="3" max="3" width="13.44140625" customWidth="1"/>
    <col min="4" max="4" width="22.109375" customWidth="1"/>
    <col min="5" max="5" width="14.109375" customWidth="1"/>
    <col min="8" max="8" width="4.109375" customWidth="1"/>
    <col min="9" max="9" width="60.6640625" customWidth="1"/>
    <col min="15" max="15" width="36.44140625" style="27" bestFit="1" customWidth="1"/>
    <col min="16" max="16" width="28" style="27" bestFit="1" customWidth="1"/>
    <col min="17" max="17" width="38.44140625" style="27" bestFit="1" customWidth="1"/>
    <col min="18" max="18" width="15.88671875" style="27" customWidth="1"/>
    <col min="19" max="19" width="27.44140625" style="27" bestFit="1" customWidth="1"/>
    <col min="20" max="20" width="11.44140625" style="27"/>
  </cols>
  <sheetData>
    <row r="2" spans="1:19" ht="21" x14ac:dyDescent="0.3">
      <c r="A2" s="61" t="s">
        <v>68</v>
      </c>
      <c r="B2" s="61"/>
      <c r="C2" s="61"/>
      <c r="D2" s="61"/>
      <c r="E2" s="61"/>
      <c r="F2" s="61"/>
      <c r="G2" s="61"/>
      <c r="H2" s="61"/>
      <c r="O2" s="23"/>
      <c r="P2" s="24"/>
      <c r="Q2" s="24"/>
      <c r="R2" s="24"/>
      <c r="S2" s="24"/>
    </row>
    <row r="3" spans="1:19" x14ac:dyDescent="0.3">
      <c r="A3" s="60" t="s">
        <v>0</v>
      </c>
      <c r="B3" s="60"/>
      <c r="C3" s="60"/>
      <c r="D3" s="55" t="s">
        <v>139</v>
      </c>
      <c r="E3" s="55"/>
      <c r="F3" s="55"/>
      <c r="G3" s="55"/>
      <c r="H3" s="55"/>
      <c r="O3" s="25"/>
      <c r="P3" s="25"/>
      <c r="Q3" s="26"/>
      <c r="R3" s="26"/>
    </row>
    <row r="4" spans="1:19" x14ac:dyDescent="0.3">
      <c r="A4" s="40" t="s">
        <v>1</v>
      </c>
      <c r="B4" s="51" t="s">
        <v>25</v>
      </c>
      <c r="C4" s="51"/>
      <c r="D4" s="51"/>
      <c r="E4" s="40" t="s">
        <v>2</v>
      </c>
      <c r="F4" s="52" t="s">
        <v>29</v>
      </c>
      <c r="G4" s="52"/>
      <c r="H4" s="52"/>
      <c r="O4" s="25"/>
      <c r="P4" s="25"/>
      <c r="Q4" s="26"/>
      <c r="R4" s="26"/>
    </row>
    <row r="5" spans="1:19" x14ac:dyDescent="0.3">
      <c r="A5" s="40" t="s">
        <v>3</v>
      </c>
      <c r="B5" s="50">
        <v>44518</v>
      </c>
      <c r="C5" s="50"/>
      <c r="D5" s="50"/>
      <c r="E5" s="40" t="s">
        <v>17</v>
      </c>
      <c r="F5" s="56" t="s">
        <v>27</v>
      </c>
      <c r="G5" s="56"/>
      <c r="H5" s="56"/>
      <c r="O5" s="25"/>
      <c r="P5" s="25"/>
      <c r="Q5" s="26"/>
      <c r="R5" s="26"/>
    </row>
    <row r="6" spans="1:19" ht="30.75" customHeight="1" x14ac:dyDescent="0.3">
      <c r="A6" s="40" t="s">
        <v>4</v>
      </c>
      <c r="B6" s="52" t="s">
        <v>131</v>
      </c>
      <c r="C6" s="52"/>
      <c r="D6" s="52"/>
      <c r="E6" s="52"/>
      <c r="F6" s="52"/>
      <c r="G6" s="52"/>
      <c r="H6" s="52"/>
      <c r="O6" s="25"/>
      <c r="P6" s="25"/>
      <c r="Q6" s="26"/>
      <c r="R6" s="28"/>
    </row>
    <row r="7" spans="1:19" ht="30.75" customHeight="1" x14ac:dyDescent="0.3">
      <c r="A7" s="40" t="s">
        <v>5</v>
      </c>
      <c r="B7" s="52" t="s">
        <v>138</v>
      </c>
      <c r="C7" s="52"/>
      <c r="D7" s="52"/>
      <c r="E7" s="52"/>
      <c r="F7" s="52"/>
      <c r="G7" s="52"/>
      <c r="H7" s="52"/>
      <c r="O7" s="25"/>
      <c r="P7" s="25"/>
      <c r="Q7" s="26"/>
      <c r="R7" s="28"/>
    </row>
    <row r="8" spans="1:19" ht="32.25" customHeight="1" x14ac:dyDescent="0.3">
      <c r="A8" s="40" t="s">
        <v>6</v>
      </c>
      <c r="B8" s="52" t="s">
        <v>132</v>
      </c>
      <c r="C8" s="52"/>
      <c r="D8" s="52"/>
      <c r="E8" s="52"/>
      <c r="F8" s="52"/>
      <c r="G8" s="52"/>
      <c r="H8" s="52"/>
      <c r="O8" s="25"/>
      <c r="P8" s="25"/>
      <c r="Q8" s="26"/>
      <c r="R8" s="28"/>
    </row>
    <row r="9" spans="1:19" ht="57" customHeight="1" x14ac:dyDescent="0.3">
      <c r="A9" s="40" t="s">
        <v>7</v>
      </c>
      <c r="B9" s="48" t="s">
        <v>144</v>
      </c>
      <c r="C9" s="48"/>
      <c r="D9" s="48"/>
      <c r="E9" s="48"/>
      <c r="F9" s="48"/>
      <c r="G9" s="48"/>
      <c r="H9" s="48"/>
      <c r="I9" s="70"/>
      <c r="O9" s="25"/>
      <c r="P9" s="25"/>
      <c r="Q9" s="26"/>
      <c r="R9" s="28"/>
    </row>
    <row r="10" spans="1:19" x14ac:dyDescent="0.3">
      <c r="A10" s="40" t="s">
        <v>8</v>
      </c>
      <c r="B10" s="62"/>
      <c r="C10" s="62"/>
      <c r="D10" s="62"/>
      <c r="E10" s="62"/>
      <c r="F10" s="62"/>
      <c r="G10" s="62"/>
      <c r="H10" s="62"/>
      <c r="I10" s="46"/>
      <c r="K10" s="70"/>
      <c r="O10" s="47"/>
      <c r="P10" s="28"/>
      <c r="Q10" s="26"/>
      <c r="R10" s="28"/>
    </row>
    <row r="11" spans="1:19" ht="121.2" customHeight="1" x14ac:dyDescent="0.3">
      <c r="A11" s="40" t="s">
        <v>9</v>
      </c>
      <c r="B11" s="63" t="s">
        <v>140</v>
      </c>
      <c r="C11" s="63"/>
      <c r="D11" s="63"/>
      <c r="E11" s="63"/>
      <c r="F11" s="63"/>
      <c r="G11" s="63"/>
      <c r="H11" s="63"/>
      <c r="O11" s="25"/>
      <c r="P11" s="28"/>
      <c r="Q11" s="26"/>
      <c r="R11" s="28"/>
    </row>
    <row r="12" spans="1:19" ht="93" customHeight="1" x14ac:dyDescent="0.3">
      <c r="A12" s="40" t="s">
        <v>10</v>
      </c>
      <c r="B12" s="63" t="s">
        <v>142</v>
      </c>
      <c r="C12" s="63"/>
      <c r="D12" s="63"/>
      <c r="E12" s="63"/>
      <c r="F12" s="63"/>
      <c r="G12" s="63"/>
      <c r="H12" s="63"/>
      <c r="I12" s="46"/>
      <c r="L12" s="70"/>
      <c r="O12" s="25"/>
      <c r="P12" s="28"/>
      <c r="Q12" s="26"/>
      <c r="R12" s="28"/>
    </row>
    <row r="13" spans="1:19" ht="25.5" customHeight="1" x14ac:dyDescent="0.3">
      <c r="A13" s="40" t="s">
        <v>11</v>
      </c>
      <c r="B13" s="41" t="s">
        <v>41</v>
      </c>
      <c r="C13" s="40" t="s">
        <v>12</v>
      </c>
      <c r="D13" s="42">
        <v>30000000</v>
      </c>
      <c r="E13" s="40" t="s">
        <v>13</v>
      </c>
      <c r="F13" s="52" t="s">
        <v>130</v>
      </c>
      <c r="G13" s="52"/>
      <c r="H13" s="52"/>
    </row>
    <row r="14" spans="1:19" ht="27.6" x14ac:dyDescent="0.3">
      <c r="A14" s="40" t="s">
        <v>14</v>
      </c>
      <c r="B14" s="52" t="s">
        <v>133</v>
      </c>
      <c r="C14" s="52"/>
      <c r="D14" s="52"/>
      <c r="E14" s="43" t="s">
        <v>15</v>
      </c>
      <c r="F14" s="52" t="s">
        <v>134</v>
      </c>
      <c r="G14" s="52"/>
      <c r="H14" s="52"/>
      <c r="P14" s="28"/>
      <c r="Q14" s="26"/>
      <c r="R14" s="28"/>
    </row>
    <row r="15" spans="1:19" ht="26.25" customHeight="1" x14ac:dyDescent="0.3">
      <c r="A15" s="40" t="s">
        <v>18</v>
      </c>
      <c r="B15" s="44" t="s">
        <v>135</v>
      </c>
      <c r="C15" s="40" t="s">
        <v>19</v>
      </c>
      <c r="D15" s="44">
        <v>2201118088164</v>
      </c>
      <c r="E15" s="45" t="s">
        <v>67</v>
      </c>
      <c r="F15" s="52" t="s">
        <v>136</v>
      </c>
      <c r="G15" s="52"/>
      <c r="H15" s="52"/>
      <c r="O15" s="25"/>
      <c r="P15" s="28"/>
      <c r="Q15" s="26"/>
      <c r="R15" s="28"/>
    </row>
    <row r="16" spans="1:19" ht="30.75" customHeight="1" x14ac:dyDescent="0.3">
      <c r="A16" s="40" t="s">
        <v>16</v>
      </c>
      <c r="B16" s="57" t="s">
        <v>58</v>
      </c>
      <c r="C16" s="58"/>
      <c r="D16" s="58"/>
      <c r="E16" s="58"/>
      <c r="F16" s="58"/>
      <c r="G16" s="58"/>
      <c r="H16" s="59"/>
      <c r="O16" s="25"/>
      <c r="P16" s="28"/>
      <c r="Q16" s="26"/>
      <c r="R16" s="28"/>
    </row>
    <row r="17" spans="1:9" ht="27.6" x14ac:dyDescent="0.3">
      <c r="A17" s="40" t="s">
        <v>21</v>
      </c>
      <c r="B17" s="55" t="s">
        <v>137</v>
      </c>
      <c r="C17" s="55"/>
      <c r="D17" s="55"/>
      <c r="E17" s="40" t="s">
        <v>22</v>
      </c>
      <c r="F17" s="55">
        <v>44518</v>
      </c>
      <c r="G17" s="56"/>
      <c r="H17" s="56"/>
    </row>
    <row r="18" spans="1:9" x14ac:dyDescent="0.3">
      <c r="A18" s="53" t="s">
        <v>23</v>
      </c>
      <c r="B18" s="53"/>
      <c r="C18" s="53"/>
      <c r="D18" s="53"/>
      <c r="E18" s="53"/>
      <c r="F18" s="53"/>
      <c r="G18" s="53"/>
      <c r="H18" s="53"/>
    </row>
    <row r="19" spans="1:9" ht="25.5" customHeight="1" x14ac:dyDescent="0.3">
      <c r="A19" s="54" t="s">
        <v>24</v>
      </c>
      <c r="B19" s="54"/>
      <c r="C19" s="54"/>
      <c r="D19" s="54"/>
      <c r="E19" s="54"/>
      <c r="F19" s="54"/>
      <c r="G19" s="54"/>
      <c r="H19" s="54"/>
      <c r="I19" s="46"/>
    </row>
    <row r="20" spans="1:9" ht="120.75" customHeight="1" x14ac:dyDescent="0.3">
      <c r="A20" s="48" t="s">
        <v>143</v>
      </c>
      <c r="B20" s="48"/>
      <c r="C20" s="48"/>
      <c r="D20" s="48"/>
      <c r="E20" s="48"/>
      <c r="F20" s="48"/>
      <c r="G20" s="48"/>
      <c r="H20" s="48"/>
      <c r="I20" s="71"/>
    </row>
    <row r="21" spans="1:9" x14ac:dyDescent="0.3">
      <c r="A21" s="60" t="s">
        <v>129</v>
      </c>
      <c r="B21" s="60"/>
      <c r="C21" s="60"/>
      <c r="D21" s="60"/>
      <c r="E21" s="60"/>
      <c r="F21" s="60"/>
      <c r="G21" s="60"/>
      <c r="H21" s="60"/>
    </row>
    <row r="22" spans="1:9" ht="135.75" customHeight="1" x14ac:dyDescent="0.3">
      <c r="A22" s="48" t="s">
        <v>141</v>
      </c>
      <c r="B22" s="49"/>
      <c r="C22" s="49"/>
      <c r="D22" s="49"/>
      <c r="E22" s="49"/>
      <c r="F22" s="49"/>
      <c r="G22" s="49"/>
      <c r="H22" s="49"/>
      <c r="I22" s="46"/>
    </row>
  </sheetData>
  <mergeCells count="26">
    <mergeCell ref="A2:H2"/>
    <mergeCell ref="A3:C3"/>
    <mergeCell ref="D3:H3"/>
    <mergeCell ref="F15:H15"/>
    <mergeCell ref="B7:H7"/>
    <mergeCell ref="B8:H8"/>
    <mergeCell ref="B9:H9"/>
    <mergeCell ref="B10:H10"/>
    <mergeCell ref="B11:H11"/>
    <mergeCell ref="B12:H12"/>
    <mergeCell ref="B14:D14"/>
    <mergeCell ref="F5:H5"/>
    <mergeCell ref="A22:H22"/>
    <mergeCell ref="B5:D5"/>
    <mergeCell ref="B4:D4"/>
    <mergeCell ref="F4:H4"/>
    <mergeCell ref="A18:H18"/>
    <mergeCell ref="A19:H19"/>
    <mergeCell ref="F14:H14"/>
    <mergeCell ref="B6:H6"/>
    <mergeCell ref="B17:D17"/>
    <mergeCell ref="F17:H17"/>
    <mergeCell ref="B16:H16"/>
    <mergeCell ref="F13:H13"/>
    <mergeCell ref="A21:H21"/>
    <mergeCell ref="A20:H20"/>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4140625" defaultRowHeight="14.4" x14ac:dyDescent="0.3"/>
  <cols>
    <col min="1" max="1" width="22.5546875" style="4" customWidth="1"/>
    <col min="2" max="2" width="19.109375" style="4" customWidth="1"/>
    <col min="3" max="3" width="14.33203125" style="4" customWidth="1"/>
    <col min="4" max="4" width="23.88671875" style="4" customWidth="1"/>
    <col min="5" max="5" width="19.33203125" style="4" customWidth="1"/>
    <col min="6" max="6" width="20.6640625" style="4" customWidth="1"/>
    <col min="7" max="9" width="11.44140625" style="4"/>
    <col min="10" max="10" width="20.5546875" style="4" bestFit="1" customWidth="1"/>
    <col min="11" max="16384" width="11.44140625" style="4"/>
  </cols>
  <sheetData>
    <row r="2" spans="1:6" ht="21" x14ac:dyDescent="0.3">
      <c r="A2" s="61" t="s">
        <v>77</v>
      </c>
      <c r="B2" s="61"/>
      <c r="C2" s="61"/>
      <c r="D2" s="61"/>
      <c r="E2" s="61"/>
      <c r="F2" s="61"/>
    </row>
    <row r="3" spans="1:6" x14ac:dyDescent="0.3">
      <c r="A3" s="2" t="s">
        <v>4</v>
      </c>
      <c r="B3" s="65" t="str">
        <f>'1. ABOGADO EXTERNO'!B6:H6</f>
        <v>Mayerlyn Hermelinda Balanta Rivera y otros</v>
      </c>
      <c r="C3" s="65"/>
      <c r="D3" s="65"/>
      <c r="E3" s="65"/>
      <c r="F3" s="65"/>
    </row>
    <row r="4" spans="1:6" x14ac:dyDescent="0.3">
      <c r="A4" s="2" t="s">
        <v>42</v>
      </c>
      <c r="B4" s="36"/>
      <c r="C4" s="2" t="s">
        <v>43</v>
      </c>
      <c r="D4" s="66"/>
      <c r="E4" s="66"/>
      <c r="F4" s="66"/>
    </row>
    <row r="5" spans="1:6" x14ac:dyDescent="0.3">
      <c r="A5" s="2" t="s">
        <v>6</v>
      </c>
      <c r="B5" s="65"/>
      <c r="C5" s="65"/>
      <c r="D5" s="65"/>
      <c r="E5" s="65"/>
      <c r="F5" s="65"/>
    </row>
    <row r="6" spans="1:6" x14ac:dyDescent="0.3">
      <c r="A6" s="2" t="s">
        <v>45</v>
      </c>
      <c r="B6" s="32"/>
      <c r="C6" s="2" t="s">
        <v>46</v>
      </c>
      <c r="D6" s="39"/>
      <c r="E6" s="2" t="s">
        <v>39</v>
      </c>
      <c r="F6" s="39"/>
    </row>
    <row r="7" spans="1:6" ht="39.75" customHeight="1" x14ac:dyDescent="0.3">
      <c r="A7" s="2" t="s">
        <v>71</v>
      </c>
      <c r="B7" s="32"/>
      <c r="C7" s="2" t="s">
        <v>49</v>
      </c>
      <c r="D7" s="33"/>
      <c r="E7" s="2" t="s">
        <v>50</v>
      </c>
      <c r="F7" s="34"/>
    </row>
    <row r="8" spans="1:6" ht="35.25" customHeight="1" x14ac:dyDescent="0.3">
      <c r="A8" s="2" t="s">
        <v>44</v>
      </c>
      <c r="B8" s="35"/>
      <c r="C8" s="2" t="s">
        <v>69</v>
      </c>
      <c r="D8" s="35"/>
      <c r="E8" s="2" t="s">
        <v>20</v>
      </c>
      <c r="F8" s="36"/>
    </row>
    <row r="9" spans="1:6" ht="37.5" customHeight="1" x14ac:dyDescent="0.3">
      <c r="A9" s="2" t="s">
        <v>48</v>
      </c>
      <c r="B9" s="5"/>
      <c r="C9" s="64" t="s">
        <v>70</v>
      </c>
      <c r="D9" s="65"/>
      <c r="E9" s="2" t="s">
        <v>72</v>
      </c>
      <c r="F9" s="1"/>
    </row>
    <row r="10" spans="1:6" x14ac:dyDescent="0.3">
      <c r="A10" s="2" t="s">
        <v>76</v>
      </c>
      <c r="B10" s="5"/>
      <c r="C10" s="64"/>
      <c r="D10" s="65"/>
      <c r="E10" s="2" t="s">
        <v>73</v>
      </c>
      <c r="F10" s="1"/>
    </row>
    <row r="11" spans="1:6" ht="46.5" customHeight="1" x14ac:dyDescent="0.3">
      <c r="A11" s="2" t="s">
        <v>47</v>
      </c>
      <c r="B11" s="37"/>
      <c r="C11" s="2" t="s">
        <v>22</v>
      </c>
      <c r="D11" s="37"/>
      <c r="E11" s="2" t="s">
        <v>7</v>
      </c>
      <c r="F11" s="38"/>
    </row>
    <row r="12" spans="1:6" ht="167.25" customHeight="1" x14ac:dyDescent="0.3">
      <c r="A12" s="2" t="s">
        <v>51</v>
      </c>
      <c r="B12" s="68"/>
      <c r="C12" s="68"/>
      <c r="D12" s="68"/>
      <c r="E12" s="68"/>
      <c r="F12" s="68"/>
    </row>
    <row r="13" spans="1:6" ht="21" x14ac:dyDescent="0.3">
      <c r="A13" s="61" t="s">
        <v>52</v>
      </c>
      <c r="B13" s="61"/>
      <c r="C13" s="61"/>
      <c r="D13" s="61"/>
      <c r="E13" s="61"/>
      <c r="F13" s="61"/>
    </row>
    <row r="14" spans="1:6" x14ac:dyDescent="0.3">
      <c r="A14" s="67"/>
      <c r="B14" s="67"/>
      <c r="C14" s="67"/>
      <c r="D14" s="67"/>
      <c r="E14" s="67"/>
      <c r="F14" s="67"/>
    </row>
    <row r="15" spans="1:6" x14ac:dyDescent="0.3">
      <c r="A15" s="67"/>
      <c r="B15" s="67"/>
      <c r="C15" s="67"/>
      <c r="D15" s="67"/>
      <c r="E15" s="67"/>
      <c r="F15" s="67"/>
    </row>
    <row r="16" spans="1:6" x14ac:dyDescent="0.3">
      <c r="A16" s="67"/>
      <c r="B16" s="67"/>
      <c r="C16" s="67"/>
      <c r="D16" s="67"/>
      <c r="E16" s="67"/>
      <c r="F16" s="67"/>
    </row>
    <row r="17" spans="1:6" x14ac:dyDescent="0.3">
      <c r="A17" s="67"/>
      <c r="B17" s="67"/>
      <c r="C17" s="67"/>
      <c r="D17" s="67"/>
      <c r="E17" s="67"/>
      <c r="F17" s="67"/>
    </row>
    <row r="18" spans="1:6" x14ac:dyDescent="0.3">
      <c r="A18" s="67"/>
      <c r="B18" s="67"/>
      <c r="C18" s="67"/>
      <c r="D18" s="67"/>
      <c r="E18" s="67"/>
      <c r="F18" s="67"/>
    </row>
    <row r="19" spans="1:6" x14ac:dyDescent="0.3">
      <c r="A19" s="67"/>
      <c r="B19" s="67"/>
      <c r="C19" s="67"/>
      <c r="D19" s="67"/>
      <c r="E19" s="67"/>
      <c r="F19" s="67"/>
    </row>
    <row r="20" spans="1:6" x14ac:dyDescent="0.3">
      <c r="A20" s="67"/>
      <c r="B20" s="67"/>
      <c r="C20" s="67"/>
      <c r="D20" s="67"/>
      <c r="E20" s="67"/>
      <c r="F20" s="67"/>
    </row>
    <row r="21" spans="1:6" x14ac:dyDescent="0.3">
      <c r="A21" s="67"/>
      <c r="B21" s="67"/>
      <c r="C21" s="67"/>
      <c r="D21" s="67"/>
      <c r="E21" s="67"/>
      <c r="F21" s="67"/>
    </row>
    <row r="22" spans="1:6" x14ac:dyDescent="0.3">
      <c r="A22" s="67"/>
      <c r="B22" s="67"/>
      <c r="C22" s="67"/>
      <c r="D22" s="67"/>
      <c r="E22" s="67"/>
      <c r="F22" s="67"/>
    </row>
    <row r="23" spans="1:6" x14ac:dyDescent="0.3">
      <c r="A23" s="67"/>
      <c r="B23" s="67"/>
      <c r="C23" s="67"/>
      <c r="D23" s="67"/>
      <c r="E23" s="67"/>
      <c r="F23" s="67"/>
    </row>
    <row r="24" spans="1:6" x14ac:dyDescent="0.3">
      <c r="A24" s="67"/>
      <c r="B24" s="67"/>
      <c r="C24" s="67"/>
      <c r="D24" s="67"/>
      <c r="E24" s="67"/>
      <c r="F24" s="67"/>
    </row>
    <row r="25" spans="1:6" x14ac:dyDescent="0.3">
      <c r="A25" s="67"/>
      <c r="B25" s="67"/>
      <c r="C25" s="67"/>
      <c r="D25" s="67"/>
      <c r="E25" s="67"/>
      <c r="F25" s="67"/>
    </row>
    <row r="26" spans="1:6" x14ac:dyDescent="0.3">
      <c r="A26" s="67"/>
      <c r="B26" s="67"/>
      <c r="C26" s="67"/>
      <c r="D26" s="67"/>
      <c r="E26" s="67"/>
      <c r="F26" s="67"/>
    </row>
    <row r="27" spans="1:6" x14ac:dyDescent="0.3">
      <c r="A27" s="67"/>
      <c r="B27" s="67"/>
      <c r="C27" s="67"/>
      <c r="D27" s="67"/>
      <c r="E27" s="67"/>
      <c r="F27" s="67"/>
    </row>
    <row r="28" spans="1:6" x14ac:dyDescent="0.3">
      <c r="A28" s="67"/>
      <c r="B28" s="67"/>
      <c r="C28" s="67"/>
      <c r="D28" s="67"/>
      <c r="E28" s="67"/>
      <c r="F28" s="67"/>
    </row>
    <row r="29" spans="1:6" x14ac:dyDescent="0.3">
      <c r="A29" s="67"/>
      <c r="B29" s="67"/>
      <c r="C29" s="67"/>
      <c r="D29" s="67"/>
      <c r="E29" s="67"/>
      <c r="F29" s="67"/>
    </row>
    <row r="30" spans="1:6" x14ac:dyDescent="0.3">
      <c r="A30" s="67"/>
      <c r="B30" s="67"/>
      <c r="C30" s="67"/>
      <c r="D30" s="67"/>
      <c r="E30" s="67"/>
      <c r="F30" s="67"/>
    </row>
    <row r="31" spans="1:6" x14ac:dyDescent="0.3">
      <c r="A31" s="67"/>
      <c r="B31" s="67"/>
      <c r="C31" s="67"/>
      <c r="D31" s="67"/>
      <c r="E31" s="67"/>
      <c r="F31" s="67"/>
    </row>
    <row r="32" spans="1:6" x14ac:dyDescent="0.3">
      <c r="A32" s="67"/>
      <c r="B32" s="67"/>
      <c r="C32" s="67"/>
      <c r="D32" s="67"/>
      <c r="E32" s="67"/>
      <c r="F32" s="67"/>
    </row>
    <row r="33" spans="1:6" x14ac:dyDescent="0.3">
      <c r="A33" s="67"/>
      <c r="B33" s="67"/>
      <c r="C33" s="67"/>
      <c r="D33" s="67"/>
      <c r="E33" s="67"/>
      <c r="F33" s="67"/>
    </row>
    <row r="34" spans="1:6" x14ac:dyDescent="0.3">
      <c r="A34" s="67"/>
      <c r="B34" s="67"/>
      <c r="C34" s="67"/>
      <c r="D34" s="67"/>
      <c r="E34" s="67"/>
      <c r="F34" s="67"/>
    </row>
    <row r="35" spans="1:6" x14ac:dyDescent="0.3">
      <c r="A35" s="67"/>
      <c r="B35" s="67"/>
      <c r="C35" s="67"/>
      <c r="D35" s="67"/>
      <c r="E35" s="67"/>
      <c r="F35" s="67"/>
    </row>
    <row r="36" spans="1:6" x14ac:dyDescent="0.3">
      <c r="A36" s="67"/>
      <c r="B36" s="67"/>
      <c r="C36" s="67"/>
      <c r="D36" s="67"/>
      <c r="E36" s="67"/>
      <c r="F36" s="67"/>
    </row>
    <row r="37" spans="1:6" x14ac:dyDescent="0.3">
      <c r="A37" s="64" t="s">
        <v>53</v>
      </c>
      <c r="B37" s="64"/>
      <c r="C37" s="69"/>
      <c r="D37" s="64" t="s">
        <v>54</v>
      </c>
      <c r="E37" s="64"/>
      <c r="F37" s="64"/>
    </row>
    <row r="38" spans="1:6" x14ac:dyDescent="0.3">
      <c r="A38" s="2" t="s">
        <v>55</v>
      </c>
      <c r="B38" s="2" t="s">
        <v>56</v>
      </c>
      <c r="C38" s="69"/>
      <c r="D38" s="2" t="s">
        <v>55</v>
      </c>
      <c r="E38" s="64" t="s">
        <v>56</v>
      </c>
      <c r="F38" s="64"/>
    </row>
    <row r="39" spans="1:6" x14ac:dyDescent="0.3">
      <c r="A39" s="3"/>
      <c r="B39" s="3"/>
      <c r="C39" s="69"/>
      <c r="D39" s="3"/>
      <c r="E39" s="67"/>
      <c r="F39" s="67"/>
    </row>
    <row r="40" spans="1:6" x14ac:dyDescent="0.3">
      <c r="A40" s="3"/>
      <c r="B40" s="3"/>
      <c r="C40" s="69"/>
      <c r="D40" s="3"/>
      <c r="E40" s="67"/>
      <c r="F40" s="67"/>
    </row>
    <row r="41" spans="1:6" x14ac:dyDescent="0.3">
      <c r="A41" s="3"/>
      <c r="B41" s="3"/>
      <c r="C41" s="69"/>
      <c r="D41" s="3"/>
      <c r="E41" s="67"/>
      <c r="F41" s="67"/>
    </row>
    <row r="42" spans="1:6" x14ac:dyDescent="0.3">
      <c r="A42" s="3"/>
      <c r="B42" s="3"/>
      <c r="C42" s="69"/>
      <c r="D42" s="3"/>
      <c r="E42" s="67"/>
      <c r="F42" s="67"/>
    </row>
    <row r="43" spans="1:6" x14ac:dyDescent="0.3">
      <c r="A43" s="3"/>
      <c r="B43" s="3"/>
      <c r="C43" s="69"/>
      <c r="D43" s="3"/>
      <c r="E43" s="67"/>
      <c r="F43" s="67"/>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RowHeight="14.4" x14ac:dyDescent="0.3"/>
  <cols>
    <col min="1" max="1" width="7.109375" customWidth="1"/>
    <col min="2" max="2" width="15.6640625" bestFit="1" customWidth="1"/>
    <col min="3" max="3" width="20.44140625" customWidth="1"/>
    <col min="4" max="4" width="14.5546875" customWidth="1"/>
    <col min="5" max="5" width="21.33203125" customWidth="1"/>
    <col min="6" max="6" width="34.88671875" customWidth="1"/>
    <col min="7" max="7" width="16.109375" customWidth="1"/>
    <col min="8" max="8" width="15.5546875" bestFit="1" customWidth="1"/>
    <col min="12" max="12" width="13.88671875" customWidth="1"/>
    <col min="13" max="13" width="13.44140625" customWidth="1"/>
    <col min="14" max="14" width="12.44140625" customWidth="1"/>
    <col min="16" max="16" width="18.33203125" bestFit="1" customWidth="1"/>
    <col min="23" max="23" width="15" bestFit="1" customWidth="1"/>
  </cols>
  <sheetData>
    <row r="1" spans="1:28" ht="55.2" x14ac:dyDescent="0.3">
      <c r="A1" s="7" t="s">
        <v>78</v>
      </c>
      <c r="B1" s="7" t="s">
        <v>1</v>
      </c>
      <c r="C1" s="7" t="s">
        <v>79</v>
      </c>
      <c r="D1" s="8" t="s">
        <v>3</v>
      </c>
      <c r="E1" s="9" t="s">
        <v>80</v>
      </c>
      <c r="F1" s="10" t="s">
        <v>81</v>
      </c>
      <c r="G1" s="9" t="s">
        <v>7</v>
      </c>
      <c r="H1" s="11" t="s">
        <v>82</v>
      </c>
      <c r="I1" s="9" t="s">
        <v>9</v>
      </c>
      <c r="J1" s="9" t="s">
        <v>83</v>
      </c>
      <c r="K1" s="9" t="s">
        <v>84</v>
      </c>
      <c r="L1" s="9" t="s">
        <v>125</v>
      </c>
      <c r="M1" s="9" t="s">
        <v>124</v>
      </c>
      <c r="N1" s="12" t="s">
        <v>126</v>
      </c>
      <c r="O1" s="12" t="s">
        <v>85</v>
      </c>
      <c r="P1" s="12" t="s">
        <v>49</v>
      </c>
      <c r="Q1" s="9" t="s">
        <v>13</v>
      </c>
      <c r="R1" s="10" t="s">
        <v>16</v>
      </c>
      <c r="S1" s="10" t="s">
        <v>86</v>
      </c>
      <c r="T1" s="10" t="s">
        <v>87</v>
      </c>
      <c r="U1" s="13" t="s">
        <v>88</v>
      </c>
      <c r="V1" s="13" t="s">
        <v>89</v>
      </c>
      <c r="W1" s="9" t="s">
        <v>90</v>
      </c>
      <c r="X1" s="9" t="s">
        <v>14</v>
      </c>
      <c r="Y1" s="9" t="s">
        <v>91</v>
      </c>
      <c r="Z1" s="14" t="s">
        <v>92</v>
      </c>
      <c r="AA1" s="10" t="s">
        <v>93</v>
      </c>
      <c r="AB1" s="10" t="s">
        <v>94</v>
      </c>
    </row>
    <row r="2" spans="1:28" ht="48" customHeight="1" x14ac:dyDescent="0.3">
      <c r="A2" s="15" t="s">
        <v>95</v>
      </c>
      <c r="B2" s="15" t="s">
        <v>96</v>
      </c>
      <c r="C2" s="15" t="s">
        <v>97</v>
      </c>
      <c r="D2" s="15" t="s">
        <v>98</v>
      </c>
      <c r="E2" s="15" t="s">
        <v>99</v>
      </c>
      <c r="F2" s="15" t="s">
        <v>100</v>
      </c>
      <c r="G2" s="15" t="s">
        <v>101</v>
      </c>
      <c r="H2" s="15" t="s">
        <v>102</v>
      </c>
      <c r="I2" s="15" t="s">
        <v>103</v>
      </c>
      <c r="J2" s="15" t="s">
        <v>104</v>
      </c>
      <c r="K2" s="15" t="s">
        <v>105</v>
      </c>
      <c r="L2" s="15" t="s">
        <v>127</v>
      </c>
      <c r="M2" s="15" t="s">
        <v>128</v>
      </c>
      <c r="N2" s="15" t="s">
        <v>106</v>
      </c>
      <c r="O2" s="15" t="s">
        <v>107</v>
      </c>
      <c r="P2" s="15" t="s">
        <v>108</v>
      </c>
      <c r="Q2" s="15" t="s">
        <v>109</v>
      </c>
      <c r="R2" s="15" t="s">
        <v>110</v>
      </c>
      <c r="S2" s="15" t="s">
        <v>111</v>
      </c>
      <c r="T2" s="15" t="s">
        <v>112</v>
      </c>
      <c r="U2" s="15" t="s">
        <v>113</v>
      </c>
      <c r="V2" s="15" t="s">
        <v>114</v>
      </c>
      <c r="W2" s="15" t="s">
        <v>115</v>
      </c>
      <c r="X2" s="15" t="s">
        <v>116</v>
      </c>
      <c r="Y2" s="15" t="s">
        <v>117</v>
      </c>
      <c r="Z2" s="15" t="s">
        <v>118</v>
      </c>
      <c r="AA2" s="15" t="s">
        <v>119</v>
      </c>
      <c r="AB2" s="15"/>
    </row>
    <row r="3" spans="1:28" s="31" customFormat="1" x14ac:dyDescent="0.3">
      <c r="A3" s="1">
        <v>1</v>
      </c>
      <c r="B3" s="1" t="str">
        <f>'1. ABOGADO EXTERNO'!B4</f>
        <v>1. Civil Ordinario</v>
      </c>
      <c r="C3" s="1" t="str">
        <f>'1. ABOGADO EXTERNO'!F4</f>
        <v>2. Segunda Instancia</v>
      </c>
      <c r="D3" s="6">
        <f>'1. ABOGADO EXTERNO'!B5</f>
        <v>44518</v>
      </c>
      <c r="E3" s="17" t="str">
        <f>'1. ABOGADO EXTERNO'!B6</f>
        <v>Mayerlyn Hermelinda Balanta Rivera y otros</v>
      </c>
      <c r="F3" s="17" t="str">
        <f>'1. ABOGADO EXTERNO'!B7</f>
        <v>Fredy Yesid Rivera Coronado y Mapfre Seguros Generales de Colombia S.A.</v>
      </c>
      <c r="G3" s="17" t="str">
        <f>'1. ABOGADO EXTERNO'!B9</f>
        <v>Las pretensiones de la demanda se encaminan a la declaratoria de responsabilidad, y como consecuencia, al reconocimiento y pago de las siguientes sumas de dinero,  producto del perjuicio extrapatrimonial y el supuesto daño material en la modalidad de lucro cesante, discriminadas así:
·         Por perjuicios morales (455 SMLMV -  2024)
·         Lucro cesante: $183.554.425.
El lucro cesante tiene su fundamento en el artículo 1614 del Código Civil</v>
      </c>
      <c r="H3" s="18">
        <f>'1. ABOGADO EXTERNO'!B10</f>
        <v>0</v>
      </c>
      <c r="I3" s="17" t="str">
        <f>'1. ABOGADO EXTERNO'!B11</f>
        <v xml:space="preserve">De conformidad con los hechos de la demanda, el día 19 de agosto de 2019, BRAYAN JHONEIKER BALANTA RIVERA, se dirigía a su residencia en calidad de peatón en el sector de la Calle 73 con Carreras 26F y 26 E de la ciudad de Cali, cuando fue arrollado por el vehículo de placas FWQ714, conducido por el señor FREDY YESID RIVERA CORONADO.
Afirma la parte demandante que según el Informe Policial de Accidentes de Tránsito, BRAYAN JHONEIKER BALANTA RIVERA no miro al lado y lado de la vía para atravesarla. No obstante, la parte actora afirma que el siniestro ocurrió debido a que el señor FREDY YESID RIVERA CORONADO, conductor del vehículo de placas FWQ714, omitió respetar la prelación vial que llevaba BRAYAN JHONEIKER BALANTA RIVERA en calidad de PEATÓN.
Indica el actor que, a causa de los hechos relacionados, BRAYAN JHONEIKER BALANTA, falleció.
 </v>
      </c>
      <c r="J3" s="17" t="str">
        <f>'1. ABOGADO EXTERNO'!B12</f>
        <v xml:space="preserve">La contingencia de este proceso se califica hasta esta instancia procesal como EVENTUAL teniendo en cuenta que podría prosperar en segunda instancia la excepción de configuración de una causa extraña por el hecho exclusivo de la víctima.
En efecto, del acervo probatorio no se logra vislumbrar algún actuar negligente o indebido en cabeza del señor Fredy Yesid Rivera Colorado, en razón a lo siguiente: (i) El automotor conducido por el señor Fredy Yesid Rivera Coronado, se encontraba  desplazándose en cumplimiento del límite de velocidad, con condiciones óptimas de  luminarias y frenos en su vehículo; (ii) La vía no contempla para el lugar del choque un sendero o paso peatonal; (iii) Los peatones tienen el deber legal de transitar por fuera de las vías destinadas para el  tránsito vehicular conforme a lo reseñado en los artículos 57 y siguientes de la Ley 769 de 2022; (iv) la conducta que efectivamente desplegó el señor Brayan Jhoneiker Balanta (Q.E.P.D.) se constituyó en la causa del accidente pues la hipótesis No. 409 es decir, “no mirar a lado y lado de la vía para atravesarla” que fue reseñada en el IPAT quedó demostrada en el presente proceso; (v) Es claro que  la conducta que efectivamente desplegó el señor Brayan Jhoneiker Balanta (Q.E.P.D.) se constituyó en la causa del accidente dado que, se expuso y aumentó el riesgo de la actividad de conducción al desplazarse desde un lugar con visibilidad reducida por falta de iluminación sin observar a ambos lados de la vía antes de cruzar en horas de la madrugada, (vi) Así mismo es de indicar que el proceso penal conocido bajo el radicado 760016000193201910321 fue archivado de acuerdo a lo comprendido en el artículo 79 de la Ley 906 de 2004 debido a que la causa del evento fue la culpa exclusiva de la víctima. 
No obstante, es necesario indicar que el apoderado de los demandantes estableció los siguientes puntos: (i) el conductor del vehículo tenía  suficiente panorámica para observar los obstáculos que se le presentaban en la vía, (ii) En el propio dicho del demandado, este informo que había buena visibilidad, y además, era la madrugada, el tráfico vehicular era prácticamente nulo, (iii) Se trataba de  una vía de tres carriles, por lo cual es imposible pensar en que la víctima “salto de repente del caño”, pues físicamente es imposible que “salte de repente” una distancia de 3 metros hasta el carril del centro que era por donde se transportaba este.
Por lo cual, se califica como EVENTUAL, teniendo en cuenta que el único reparo que podría prosperar en segunda instancia y que podría exonerar de responsabilidad al asegurado y a su vez a la compañía aseguradora es el de "EQUIVOCADA VALORACIÓN DE LOS ELEMENTOS PROBATORIOS QUE DEMUESTRAN LA CONFIGURACIÓN DE UNA CAUSA EXTRAÑA POR EL HECHO EXCLUSIVO DE LA VÍCTIMA", puesto que, para el caso que nos ocupa conforme con lo señalado por el honorable Tribunal en diferentes sentencias tales como la No. 2018-00114-01, para que proceda la excepción de ausencia de responsabilidad o inexistencia de obligación de indemnizar por el hecho exclusiva de la víctima, la actuación del afectado deberá ser suficiente para que aún y sin el comportamiento del conductor del vehículo o del demandado, confluya como causa suficiente para la producción del daño, sin necesidad de probar la culpa o no de quien ocasionara el daño.
Análisis frente a la póliza:
En relación con la póliza, debe indicarse que la parte demandante formuló acción directa en contra de la compañía Mapfre Seguros Generales de Colombia S.A. en virtud del artículo 1127 del C.co en el cual se solicitó su vinculación por el contrato de seguro contenido en la Póliza AUTOMÓVILES No. 2201118088164. 
En relación con esta póliza, es preciso indicar que, la Póliza AUTOMÓVILES No. 2201118088164, presta cobertura temporal, toda vez que esta se pactó en modalidad de OCURRENCIA, con una vigencia del 21 de diciembre de 2018 al 20 de diciembre de 2019, y el accidente de tránsito tuvo lugar el 19 de agosto de 2019 por lo que habría ocurrido dentro de la vigencia. Igualmente, presta cobertura material toda vez que ampara la muerte de un tercero derivada de la responsabilidad civil extracontractual por la conducción del vehículo de placas FWQ714, pretensión que se persigue en la demanda.
Frente a estos contratos, es preciso indicar que, la Póliza AUTOMÓVILES No. 2201118088164, ampara la muerte de una persona por un monto máximo asegurado de $1.000.000.000,00, en la cual no se pactó deducible alguno que deba correr a cargo del asegurado.
De tal suerte, al asegurado FREDY YESID RIVERA en caso de una eventual condena, no le correspondería sufragar valor alguno. 
</v>
      </c>
      <c r="K3" s="22" t="str">
        <f>'1. ABOGADO EXTERNO'!B13</f>
        <v xml:space="preserve">3 Remoto (100% a favor de la Compañia). </v>
      </c>
      <c r="L3" s="22"/>
      <c r="M3" s="22"/>
      <c r="N3" s="30" t="s">
        <v>123</v>
      </c>
      <c r="O3" s="19" t="s">
        <v>123</v>
      </c>
      <c r="P3" s="18">
        <f>'2. ABOGADO INTERNO '!D7</f>
        <v>0</v>
      </c>
      <c r="Q3" s="17"/>
      <c r="R3" s="17" t="str">
        <f>'1. ABOGADO EXTERNO'!B16</f>
        <v>AUTOS</v>
      </c>
      <c r="S3" s="17"/>
      <c r="T3" s="1"/>
      <c r="U3" s="20"/>
      <c r="V3" s="17"/>
      <c r="W3" s="21">
        <f>'2. ABOGADO INTERNO '!B8</f>
        <v>0</v>
      </c>
      <c r="X3" s="22" t="str">
        <f>'1. ABOGADO EXTERNO'!B14</f>
        <v>18 Civil del Circuito de Cali (V)</v>
      </c>
      <c r="Y3" s="1" t="str">
        <f>'1. ABOGADO EXTERNO'!F14</f>
        <v>760013103018-2021-00109-00</v>
      </c>
      <c r="Z3" s="1" t="str">
        <f>'1. ABOGADO EXTERNO'!F5</f>
        <v xml:space="preserve">VIGENTE </v>
      </c>
      <c r="AA3" s="17" t="str">
        <f>'1. ABOGADO EXTERNO'!A22</f>
        <v xml:space="preserve">1.	El pasado 30 de abril de dos mil veinticuatro 2024 se llevó acabo la audiencia que trata el artículo 373 del Código General del Proceso, donde la firma actuó en representación del asegurado ante el Juzgado Dieciocho Civil del Circuito de Cali, fecha en la cual se dictó sentencia parcialmente desfavorable a los intereses del asegurado y de la compañía. 
2.	El pasado 30 de abril de dos mil veinticuatro 2024 se presenta recurso de apelación contra dicha sentencia de primera instancia. 
3.	El día 6 de mayo de 2024 se radicó ante el despacho los reparos concretos contra la sentencia de primera instancia en representación del asegurado Fredy Yesid Rivera Coronado. 
4.	El día 31 de mayo de 2024, el Juzgado Dieciocho Civil del Circuito de Cali remite el expediente al Tribunal Superior de Cali. </v>
      </c>
      <c r="AB3" s="17"/>
    </row>
    <row r="4" spans="1:28" x14ac:dyDescent="0.3">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3">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4.4" x14ac:dyDescent="0.3"/>
  <cols>
    <col min="1" max="1" width="22.6640625" customWidth="1"/>
    <col min="2" max="2" width="27.6640625" bestFit="1" customWidth="1"/>
    <col min="3" max="3" width="40.33203125" bestFit="1" customWidth="1"/>
    <col min="4" max="4" width="11.88671875" bestFit="1" customWidth="1"/>
    <col min="5" max="5" width="24" bestFit="1" customWidth="1"/>
    <col min="6" max="6" width="19.33203125" bestFit="1" customWidth="1"/>
  </cols>
  <sheetData>
    <row r="1" spans="1:6" x14ac:dyDescent="0.3">
      <c r="A1" s="23" t="s">
        <v>1</v>
      </c>
      <c r="B1" s="24" t="s">
        <v>2</v>
      </c>
      <c r="C1" s="24" t="s">
        <v>39</v>
      </c>
      <c r="D1" s="24" t="s">
        <v>17</v>
      </c>
      <c r="E1" s="24" t="s">
        <v>57</v>
      </c>
      <c r="F1" s="29" t="s">
        <v>70</v>
      </c>
    </row>
    <row r="2" spans="1:6" x14ac:dyDescent="0.3">
      <c r="A2" s="25"/>
      <c r="B2" s="25"/>
      <c r="C2" s="26"/>
      <c r="D2" s="26"/>
      <c r="E2" s="27"/>
      <c r="F2" s="4"/>
    </row>
    <row r="3" spans="1:6" x14ac:dyDescent="0.3">
      <c r="A3" s="25" t="s">
        <v>25</v>
      </c>
      <c r="B3" s="25" t="s">
        <v>26</v>
      </c>
      <c r="C3" s="26" t="s">
        <v>121</v>
      </c>
      <c r="D3" s="26" t="s">
        <v>27</v>
      </c>
      <c r="E3" s="27" t="s">
        <v>58</v>
      </c>
      <c r="F3" s="4" t="s">
        <v>74</v>
      </c>
    </row>
    <row r="4" spans="1:6" x14ac:dyDescent="0.3">
      <c r="A4" s="25" t="s">
        <v>28</v>
      </c>
      <c r="B4" s="25" t="s">
        <v>29</v>
      </c>
      <c r="C4" s="26" t="s">
        <v>120</v>
      </c>
      <c r="D4" s="26" t="s">
        <v>30</v>
      </c>
      <c r="E4" s="27" t="s">
        <v>59</v>
      </c>
      <c r="F4" s="4" t="s">
        <v>75</v>
      </c>
    </row>
    <row r="5" spans="1:6" x14ac:dyDescent="0.3">
      <c r="A5" s="25" t="s">
        <v>31</v>
      </c>
      <c r="B5" s="25" t="s">
        <v>32</v>
      </c>
      <c r="C5" s="26" t="s">
        <v>41</v>
      </c>
      <c r="D5" s="28"/>
      <c r="E5" s="27" t="s">
        <v>60</v>
      </c>
    </row>
    <row r="6" spans="1:6" x14ac:dyDescent="0.3">
      <c r="A6" s="25" t="s">
        <v>33</v>
      </c>
      <c r="B6" s="25" t="s">
        <v>40</v>
      </c>
      <c r="C6" s="26"/>
      <c r="D6" s="28"/>
      <c r="E6" s="27" t="s">
        <v>61</v>
      </c>
    </row>
    <row r="7" spans="1:6" x14ac:dyDescent="0.3">
      <c r="A7" s="25" t="s">
        <v>34</v>
      </c>
      <c r="B7" s="25"/>
      <c r="C7" s="26"/>
      <c r="D7" s="28"/>
      <c r="E7" s="27" t="s">
        <v>62</v>
      </c>
    </row>
    <row r="8" spans="1:6" x14ac:dyDescent="0.3">
      <c r="A8" s="25" t="s">
        <v>35</v>
      </c>
      <c r="B8" s="25"/>
      <c r="C8" s="26"/>
      <c r="D8" s="28"/>
      <c r="E8" s="27" t="s">
        <v>122</v>
      </c>
    </row>
    <row r="9" spans="1:6" x14ac:dyDescent="0.3">
      <c r="A9" s="25" t="s">
        <v>36</v>
      </c>
      <c r="B9" s="28"/>
      <c r="C9" s="26"/>
      <c r="D9" s="28"/>
      <c r="E9" s="27" t="s">
        <v>63</v>
      </c>
    </row>
    <row r="10" spans="1:6" x14ac:dyDescent="0.3">
      <c r="A10" s="25" t="s">
        <v>37</v>
      </c>
      <c r="B10" s="28"/>
      <c r="C10" s="26"/>
      <c r="D10" s="28"/>
      <c r="E10" s="27" t="s">
        <v>64</v>
      </c>
    </row>
    <row r="11" spans="1:6" x14ac:dyDescent="0.3">
      <c r="A11" s="25" t="s">
        <v>38</v>
      </c>
      <c r="B11" s="28"/>
      <c r="C11" s="26"/>
      <c r="D11" s="28"/>
      <c r="E11" s="27" t="s">
        <v>65</v>
      </c>
    </row>
    <row r="12" spans="1:6" x14ac:dyDescent="0.3">
      <c r="A12" s="27"/>
      <c r="B12" s="27"/>
      <c r="C12" s="27"/>
      <c r="D12" s="27"/>
      <c r="E12" s="27" t="s">
        <v>66</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2024-06-04T18:24:13Z</dcterms:modified>
  <cp:version>V1</cp:version>
</cp:coreProperties>
</file>