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codeName="ThisWorkbook"/>
  <mc:AlternateContent xmlns:mc="http://schemas.openxmlformats.org/markup-compatibility/2006">
    <mc:Choice Requires="x15">
      <x15ac:absPath xmlns:x15ac="http://schemas.microsoft.com/office/spreadsheetml/2010/11/ac" url="/Users/juanito/Desktop/GHA COORDINACION/KENNIE LORENA/2019-00208/"/>
    </mc:Choice>
  </mc:AlternateContent>
  <xr:revisionPtr revIDLastSave="0" documentId="8_{EFB5E88F-5E0B-E344-8A10-A1A12094A20F}" xr6:coauthVersionLast="47" xr6:coauthVersionMax="47" xr10:uidLastSave="{00000000-0000-0000-0000-000000000000}"/>
  <bookViews>
    <workbookView xWindow="0" yWindow="50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definedNames>
    <definedName name="Posición">#REF!</definedName>
    <definedName name="Probabilid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5" l="1"/>
  <c r="B8" i="11" s="1"/>
  <c r="B17" i="11"/>
  <c r="B28" i="11" s="1"/>
  <c r="C11" i="11"/>
  <c r="C10" i="11"/>
  <c r="B7" i="10"/>
  <c r="B7" i="14"/>
  <c r="B6" i="14"/>
  <c r="B5" i="14"/>
  <c r="B4" i="14"/>
  <c r="B3" i="14"/>
  <c r="B4" i="11"/>
  <c r="B5" i="11"/>
  <c r="B6" i="11"/>
  <c r="B7" i="11"/>
  <c r="B3" i="11"/>
  <c r="B4" i="10"/>
  <c r="B5" i="10"/>
  <c r="B6" i="10"/>
  <c r="B3" i="10"/>
</calcChain>
</file>

<file path=xl/sharedStrings.xml><?xml version="1.0" encoding="utf-8"?>
<sst xmlns="http://schemas.openxmlformats.org/spreadsheetml/2006/main" count="196" uniqueCount="157">
  <si>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</si>
  <si>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</si>
  <si>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</si>
  <si>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</si>
  <si>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</si>
  <si>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</si>
  <si>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</si>
  <si>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</si>
  <si>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</si>
  <si>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</si>
  <si>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</si>
  <si>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</si>
  <si>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</si>
  <si>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</si>
  <si>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</si>
  <si>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</si>
  <si>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</si>
  <si>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</si>
  <si>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</si>
  <si>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</si>
  <si>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</si>
  <si>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</si>
  <si>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</si>
  <si>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</si>
  <si>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</si>
  <si>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</si>
  <si>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</si>
  <si>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</si>
  <si>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</si>
  <si>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</si>
  <si>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</si>
  <si>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</si>
  <si>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</si>
  <si>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</si>
  <si>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</si>
  <si>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</si>
  <si>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</si>
  <si>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</si>
  <si>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</si>
  <si>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</si>
  <si>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</si>
  <si>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</si>
  <si>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</si>
  <si>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</si>
  <si>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</si>
  <si>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</si>
  <si>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</si>
  <si>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</si>
  <si>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</si>
  <si>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</si>
  <si>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</si>
  <si>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</si>
  <si>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</si>
  <si>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</si>
  <si>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</si>
  <si>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</si>
  <si>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</si>
  <si>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</si>
  <si>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</si>
  <si>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</si>
  <si>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</si>
  <si>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</si>
  <si>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</si>
  <si>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</si>
  <si>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</si>
  <si>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</si>
  <si>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</si>
  <si>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</si>
  <si>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</si>
  <si>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</si>
  <si>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</si>
  <si>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</si>
  <si>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</si>
  <si>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</si>
  <si>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</si>
  <si>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</si>
  <si>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</si>
  <si>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</si>
  <si>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</si>
  <si>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</si>
  <si>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</si>
  <si>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</si>
  <si>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</si>
  <si>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</si>
  <si>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</si>
  <si>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</si>
  <si>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</si>
  <si>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</si>
  <si>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</si>
  <si>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</si>
  <si>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</si>
  <si>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</si>
  <si>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</si>
  <si>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</si>
  <si>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</si>
  <si>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</si>
  <si>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</si>
  <si>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</si>
  <si>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</si>
  <si>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</si>
  <si>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</si>
  <si>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</si>
  <si>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</si>
  <si>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</si>
  <si>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</si>
  <si>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</si>
  <si>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</si>
  <si>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</si>
  <si>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Demandado</t>
  </si>
  <si>
    <t>Tipo de vinculacion compañía</t>
  </si>
  <si>
    <t>DEMANDA DIRECTA</t>
  </si>
  <si>
    <t>Daño moral</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</si>
  <si>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</si>
  <si>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</si>
  <si>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</si>
  <si>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</si>
  <si>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</si>
  <si>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</si>
  <si>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</si>
  <si>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</si>
  <si>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</si>
  <si>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</si>
  <si>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</si>
  <si>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</si>
  <si>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</si>
  <si>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</si>
  <si>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</si>
  <si>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</si>
  <si>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</si>
  <si>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</si>
  <si>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</si>
  <si>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</si>
  <si>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</si>
  <si>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</si>
  <si>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</si>
  <si>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JUZGADO (9°) NOVENO ADMINISTRATIVO DEL CIRCUITO DE CALI</t>
  </si>
  <si>
    <t xml:space="preserve">RED DE SALUD DEL ORIENTE- E.S.E. CENTRO DE SALUD DECEPAZ IPS
DISTRITO ESPECIAL DE SANTIAGO DE CALI – COMISARIA DE FAMILIA – SECRETARÍA DE SALUD.
</t>
  </si>
  <si>
    <t>PREDIOS, LABORES Y OPERACIONES</t>
  </si>
  <si>
    <t>De conformidad con los hechos de la demanda, el 14 de junio del 2017 la menor Mariana Murcia Quintero fue valorada en la Red de Salud del Oriente en consulta con medicina general, en el hallazgo físico la profesional adscrita a la ESE diagnosticó un "himen roto" por lo que activó Sospecha de abuso sexual, cuando presuntamente se realizó un error en el protocolo de sospecha por agresión sexual. Debido a ello, la madre tuvo que presentar una denuncia ante la Fiscalía General de la Nación, y tanto ella, la señora Daniela Quintero como el padre, el señor David Murcia, fueron vinculados al proceso de restablecimiento de derechos de la menor por la Comisaría Cuarta de Familia de Cali el cual como medida provisional suspendió provisionalmente la custodia a los padres y la otorgó al abuelo materno, el señor César Quintero. Después, la menor fue valorada el 16 de junio de 2017 por el Instituto Nacional de Medicina Legal y Ciencias Forenses, en el cual dictaminaron que el himen estaba intacto. Posteriormente, el proceso penal y el proceso de restablecimiento de derechos de la menor fue archivado por atipicidad. La parte actora manifestó que, la comisaría dio la custodia a la madre y negó devolver la custodia al padre, meses después por medio de abogado llevaron derecho de petición solicitando el restablecimiento del derecho del padre, más sin embargo no fue restablecido el derecho al padre y solo hasta el mes de enero del 2018 el padre pudo obtener el levantamiento de la medida de restricción.</t>
  </si>
  <si>
    <t xml:space="preserve">Mariana Murcia Quintero (Victima directa fecha de nacimiento: 22 de abril de 2011)
Daniela Quintero Villada (Madre de la víctima directa / fecha de nacimiento: 12 de septiembre de 1994)
David Daniel Murcia Morales (padre de la víctima directa / fecha de nacimiento: 26 de abril de 1993)
Samuel Murcia Quintero (hermano de la víctima directa / fecha de nacimiento: 29 de junio de 2015) 
Luz Amparo Morales Cárdenas (Abuela paterna de la víctima directa)
Elver Murcia Sotto (Abuelo paterna de la víctima directa)
Diana Marcela Valderrama Morales (tía de la víctima directa)
Jimi Duván Valderrama Morales (tío de la víctima directa)
Cesar Augusto Quintero Aguirre (abuelo materno de la víctima directa)
Claudia Milena Villada (abuela materna de la víctima directa)
Irma Quintero Aguirre (tía de la víctima directa)
</t>
  </si>
  <si>
    <t>Mariana Murcia Quintero</t>
  </si>
  <si>
    <t>24 de Mayo de 2019</t>
  </si>
  <si>
    <t>08 de Julio de 2019</t>
  </si>
  <si>
    <t>Daño Moral</t>
  </si>
  <si>
    <t>Daño a la Salud o Daño a la vida en relacion</t>
  </si>
  <si>
    <t>Derecho a la Familia, al buen nombre y a la Honrra</t>
  </si>
  <si>
    <t>Derecho a la Patria Potestad</t>
  </si>
  <si>
    <t>Daño a la Salud</t>
  </si>
  <si>
    <t xml:space="preserve">SINIESTRO   LEGIS </t>
  </si>
  <si>
    <t>Distrito Especial de Santiago de Cali</t>
  </si>
  <si>
    <t>890.399.011-3</t>
  </si>
  <si>
    <t>1501216001931</t>
  </si>
  <si>
    <t>23 de abril de 2024</t>
  </si>
  <si>
    <t>18 de abril de 2024</t>
  </si>
  <si>
    <t>10 de mayo de 2024</t>
  </si>
  <si>
    <t>76001-33-33-009-2019-00208-00</t>
  </si>
  <si>
    <t>14 de Junio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</si>
</sst>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64" fontId="6" fillId="7" borderId="1" xfId="1"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49"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8"/>
  <sheetViews>
    <sheetView tabSelected="1" zoomScale="115" zoomScaleNormal="115" workbookViewId="0">
      <selection activeCell="B8" sqref="B8:C8"/>
    </sheetView>
  </sheetViews>
  <sheetFormatPr baseColWidth="10" defaultColWidth="0" defaultRowHeight="15" x14ac:dyDescent="0.2"/>
  <cols>
    <col min="1" max="1" width="46.1640625" style="7" bestFit="1" customWidth="1"/>
    <col min="2" max="2" width="63.83203125" style="7" customWidth="1"/>
    <col min="3" max="3" width="37.5" style="7" customWidth="1"/>
    <col min="4" max="4" width="11.5" style="2" hidden="1" customWidth="1"/>
    <col min="5" max="16384" width="11.5" style="2" hidden="1"/>
  </cols>
  <sheetData>
    <row r="1" spans="1:3" ht="19" x14ac:dyDescent="0.2">
      <c r="A1" s="38" t="s">
        <v>41</v>
      </c>
      <c r="B1" s="38"/>
      <c r="C1" s="38"/>
    </row>
    <row r="2" spans="1:3" ht="16" x14ac:dyDescent="0.2">
      <c r="A2" s="5" t="s">
        <v>11</v>
      </c>
      <c r="B2" s="40" t="s">
        <v>155</v>
      </c>
      <c r="C2" s="41"/>
    </row>
    <row r="3" spans="1:3" ht="16" x14ac:dyDescent="0.2">
      <c r="A3" s="5" t="s">
        <v>0</v>
      </c>
      <c r="B3" s="42" t="s">
        <v>135</v>
      </c>
      <c r="C3" s="43"/>
    </row>
    <row r="4" spans="1:3" ht="36.75" customHeight="1" x14ac:dyDescent="0.2">
      <c r="A4" s="5" t="s">
        <v>108</v>
      </c>
      <c r="B4" s="36" t="s">
        <v>136</v>
      </c>
      <c r="C4" s="43"/>
    </row>
    <row r="5" spans="1:3" ht="168.75" customHeight="1" x14ac:dyDescent="0.2">
      <c r="A5" s="5" t="s">
        <v>1</v>
      </c>
      <c r="B5" s="36" t="s">
        <v>139</v>
      </c>
      <c r="C5" s="43"/>
    </row>
    <row r="6" spans="1:3" ht="16" x14ac:dyDescent="0.2">
      <c r="A6" s="5" t="s">
        <v>109</v>
      </c>
      <c r="B6" s="39" t="s">
        <v>132</v>
      </c>
      <c r="C6" s="39"/>
    </row>
    <row r="7" spans="1:3" ht="16" x14ac:dyDescent="0.2">
      <c r="A7" s="5" t="s">
        <v>2</v>
      </c>
      <c r="B7" s="39" t="s">
        <v>140</v>
      </c>
      <c r="C7" s="39"/>
    </row>
    <row r="8" spans="1:3" ht="16" x14ac:dyDescent="0.2">
      <c r="A8" s="5" t="s">
        <v>3</v>
      </c>
      <c r="B8" s="35" t="s">
        <v>156</v>
      </c>
      <c r="C8" s="35"/>
    </row>
    <row r="9" spans="1:3" ht="16" x14ac:dyDescent="0.2">
      <c r="A9" s="5" t="s">
        <v>4</v>
      </c>
      <c r="B9" s="35" t="s">
        <v>141</v>
      </c>
      <c r="C9" s="35"/>
    </row>
    <row r="10" spans="1:3" ht="16" x14ac:dyDescent="0.2">
      <c r="A10" s="5" t="s">
        <v>5</v>
      </c>
      <c r="B10" s="35" t="s">
        <v>142</v>
      </c>
      <c r="C10" s="35"/>
    </row>
    <row r="11" spans="1:3" ht="23.25" customHeight="1" x14ac:dyDescent="0.2">
      <c r="A11" s="5" t="s">
        <v>27</v>
      </c>
      <c r="B11" s="36" t="s">
        <v>137</v>
      </c>
      <c r="C11" s="37"/>
    </row>
    <row r="12" spans="1:3" x14ac:dyDescent="0.2">
      <c r="A12" s="45" t="s">
        <v>118</v>
      </c>
      <c r="B12" s="39" t="s">
        <v>138</v>
      </c>
      <c r="C12" s="39"/>
    </row>
    <row r="13" spans="1:3" ht="30" customHeight="1" x14ac:dyDescent="0.2">
      <c r="A13" s="45"/>
      <c r="B13" s="39"/>
      <c r="C13" s="39"/>
    </row>
    <row r="14" spans="1:3" ht="168.75" customHeight="1" x14ac:dyDescent="0.2">
      <c r="A14" s="45"/>
      <c r="B14" s="39"/>
      <c r="C14" s="39"/>
    </row>
    <row r="15" spans="1:3" ht="32" x14ac:dyDescent="0.2">
      <c r="A15" s="5" t="s">
        <v>46</v>
      </c>
      <c r="B15" s="49">
        <f>SUM(C17,C18,C19,C20,C22)</f>
        <v>2610850000</v>
      </c>
      <c r="C15" s="50"/>
    </row>
    <row r="16" spans="1:3" ht="18" customHeight="1" x14ac:dyDescent="0.2">
      <c r="A16" s="51" t="s">
        <v>47</v>
      </c>
      <c r="B16" s="52" t="s">
        <v>51</v>
      </c>
      <c r="C16" s="52"/>
    </row>
    <row r="17" spans="1:3" ht="20.25" customHeight="1" x14ac:dyDescent="0.2">
      <c r="A17" s="51"/>
      <c r="B17" s="11" t="s">
        <v>143</v>
      </c>
      <c r="C17" s="6">
        <v>1430000000</v>
      </c>
    </row>
    <row r="18" spans="1:3" ht="15.75" customHeight="1" x14ac:dyDescent="0.2">
      <c r="A18" s="51"/>
      <c r="B18" s="11" t="s">
        <v>144</v>
      </c>
      <c r="C18" s="6">
        <v>520000000</v>
      </c>
    </row>
    <row r="19" spans="1:3" ht="16" x14ac:dyDescent="0.2">
      <c r="A19" s="51"/>
      <c r="B19" s="11" t="s">
        <v>145</v>
      </c>
      <c r="C19" s="6">
        <v>520000000</v>
      </c>
    </row>
    <row r="20" spans="1:3" ht="16" x14ac:dyDescent="0.2">
      <c r="A20" s="51"/>
      <c r="B20" s="11" t="s">
        <v>146</v>
      </c>
      <c r="C20" s="6">
        <v>130000000</v>
      </c>
    </row>
    <row r="21" spans="1:3" x14ac:dyDescent="0.2">
      <c r="A21" s="51"/>
      <c r="B21" s="53" t="s">
        <v>48</v>
      </c>
      <c r="C21" s="54"/>
    </row>
    <row r="22" spans="1:3" ht="16" x14ac:dyDescent="0.2">
      <c r="A22" s="51"/>
      <c r="B22" s="11" t="s">
        <v>50</v>
      </c>
      <c r="C22" s="34">
        <v>10850000</v>
      </c>
    </row>
    <row r="23" spans="1:3" ht="16" x14ac:dyDescent="0.2">
      <c r="A23" s="5" t="s">
        <v>6</v>
      </c>
      <c r="B23" s="39" t="s">
        <v>149</v>
      </c>
      <c r="C23" s="39"/>
    </row>
    <row r="24" spans="1:3" ht="16" x14ac:dyDescent="0.2">
      <c r="A24" s="5" t="s">
        <v>7</v>
      </c>
      <c r="B24" s="39" t="s">
        <v>150</v>
      </c>
      <c r="C24" s="39"/>
    </row>
    <row r="25" spans="1:3" ht="16" x14ac:dyDescent="0.2">
      <c r="A25" s="5" t="s">
        <v>8</v>
      </c>
      <c r="B25" s="46" t="s">
        <v>151</v>
      </c>
      <c r="C25" s="46"/>
    </row>
    <row r="26" spans="1:3" ht="16" x14ac:dyDescent="0.2">
      <c r="A26" s="5" t="s">
        <v>42</v>
      </c>
      <c r="B26" s="47" t="s">
        <v>152</v>
      </c>
      <c r="C26" s="48"/>
    </row>
    <row r="27" spans="1:3" ht="16" x14ac:dyDescent="0.2">
      <c r="A27" s="5" t="s">
        <v>9</v>
      </c>
      <c r="B27" s="44" t="s">
        <v>153</v>
      </c>
      <c r="C27" s="44"/>
    </row>
    <row r="28" spans="1:3" ht="16" x14ac:dyDescent="0.2">
      <c r="A28" s="5" t="s">
        <v>10</v>
      </c>
      <c r="B28" s="39" t="s">
        <v>154</v>
      </c>
      <c r="C28" s="39"/>
    </row>
  </sheetData>
  <mergeCells count="23">
    <mergeCell ref="B27:C27"/>
    <mergeCell ref="B28:C28"/>
    <mergeCell ref="A12:A14"/>
    <mergeCell ref="B12:C14"/>
    <mergeCell ref="B23:C23"/>
    <mergeCell ref="B24:C24"/>
    <mergeCell ref="B25:C25"/>
    <mergeCell ref="B26:C26"/>
    <mergeCell ref="B15:C15"/>
    <mergeCell ref="A16:A22"/>
    <mergeCell ref="B16:C16"/>
    <mergeCell ref="B21:C21"/>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25" sqref="B25:C25"/>
    </sheetView>
  </sheetViews>
  <sheetFormatPr baseColWidth="10" defaultColWidth="0" defaultRowHeight="15" x14ac:dyDescent="0.2"/>
  <cols>
    <col min="1" max="1" width="44.5" customWidth="1"/>
    <col min="2" max="2" width="25.83203125" customWidth="1"/>
    <col min="3" max="3" width="100.6640625" customWidth="1"/>
    <col min="4" max="16384" width="11.5" hidden="1"/>
  </cols>
  <sheetData>
    <row r="1" spans="1:3" ht="19" x14ac:dyDescent="0.2">
      <c r="A1" s="55" t="s">
        <v>40</v>
      </c>
      <c r="B1" s="55"/>
      <c r="C1" s="55"/>
    </row>
    <row r="2" spans="1:3" ht="16" x14ac:dyDescent="0.2">
      <c r="A2" s="13" t="s">
        <v>25</v>
      </c>
      <c r="B2" s="56" t="s">
        <v>133</v>
      </c>
      <c r="C2" s="57"/>
    </row>
    <row r="3" spans="1:3" ht="16" x14ac:dyDescent="0.2">
      <c r="A3" s="5" t="s">
        <v>11</v>
      </c>
      <c r="B3" s="39" t="str">
        <f>'GENERALES NOTA 322'!B2:C2</f>
        <v>76001-33-33-009-2019-00208-00</v>
      </c>
      <c r="C3" s="39"/>
    </row>
    <row r="4" spans="1:3" ht="16" x14ac:dyDescent="0.2">
      <c r="A4" s="5" t="s">
        <v>0</v>
      </c>
      <c r="B4" s="39" t="str">
        <f>'GENERALES NOTA 322'!B3:C3</f>
        <v>JUZGADO (9°) NOVENO ADMINISTRATIVO DEL CIRCUITO DE CALI</v>
      </c>
      <c r="C4" s="39"/>
    </row>
    <row r="5" spans="1:3" ht="16" x14ac:dyDescent="0.2">
      <c r="A5" s="5" t="s">
        <v>108</v>
      </c>
      <c r="B5" s="39" t="str">
        <f>'GENERALES NOTA 322'!B4:C4</f>
        <v xml:space="preserve">RED DE SALUD DEL ORIENTE- E.S.E. CENTRO DE SALUD DECEPAZ IPS
DISTRITO ESPECIAL DE SANTIAGO DE CALI – COMISARIA DE FAMILIA – SECRETARÍA DE SALUD.
</v>
      </c>
      <c r="C5" s="39"/>
    </row>
    <row r="6" spans="1:3" ht="16" x14ac:dyDescent="0.2">
      <c r="A6" s="5" t="s">
        <v>1</v>
      </c>
      <c r="B6" s="39" t="str">
        <f>'GENERALES NOTA 322'!B5:C5</f>
        <v xml:space="preserve">Mariana Murcia Quintero (Victima directa fecha de nacimiento: 22 de abril de 2011)
Daniela Quintero Villada (Madre de la víctima directa / fecha de nacimiento: 12 de septiembre de 1994)
David Daniel Murcia Morales (padre de la víctima directa / fecha de nacimiento: 26 de abril de 1993)
Samuel Murcia Quintero (hermano de la víctima directa / fecha de nacimiento: 29 de junio de 2015) 
Luz Amparo Morales Cárdenas (Abuela paterna de la víctima directa)
Elver Murcia Sotto (Abuelo paterna de la víctima directa)
Diana Marcela Valderrama Morales (tía de la víctima directa)
Jimi Duván Valderrama Morales (tío de la víctima directa)
Cesar Augusto Quintero Aguirre (abuelo materno de la víctima directa)
Claudia Milena Villada (abuela materna de la víctima directa)
Irma Quintero Aguirre (tía de la víctima directa)
</v>
      </c>
      <c r="C6" s="39"/>
    </row>
    <row r="7" spans="1:3" ht="16" x14ac:dyDescent="0.2">
      <c r="A7" s="5" t="s">
        <v>109</v>
      </c>
      <c r="B7" s="39" t="str">
        <f>'GENERALES NOTA 322'!B6:C6</f>
        <v>LLAMADA EN GARANTIA</v>
      </c>
      <c r="C7" s="39"/>
    </row>
    <row r="8" spans="1:3" ht="16" x14ac:dyDescent="0.2">
      <c r="A8" s="13" t="s">
        <v>26</v>
      </c>
      <c r="B8" s="39"/>
      <c r="C8" s="39"/>
    </row>
    <row r="9" spans="1:3" ht="16" x14ac:dyDescent="0.2">
      <c r="A9" s="13" t="s">
        <v>27</v>
      </c>
      <c r="B9" s="39"/>
      <c r="C9" s="39"/>
    </row>
    <row r="10" spans="1:3" ht="16" x14ac:dyDescent="0.2">
      <c r="A10" s="13" t="s">
        <v>77</v>
      </c>
      <c r="B10" s="56"/>
      <c r="C10" s="58"/>
    </row>
    <row r="11" spans="1:3" ht="16" x14ac:dyDescent="0.2">
      <c r="A11" s="13" t="s">
        <v>114</v>
      </c>
      <c r="B11" s="56"/>
      <c r="C11" s="57"/>
    </row>
    <row r="12" spans="1:3" ht="16" x14ac:dyDescent="0.2">
      <c r="A12" s="13" t="s">
        <v>60</v>
      </c>
      <c r="B12" s="42"/>
      <c r="C12" s="43"/>
    </row>
    <row r="13" spans="1:3" ht="16" x14ac:dyDescent="0.2">
      <c r="A13" s="13" t="s">
        <v>28</v>
      </c>
      <c r="B13" s="39"/>
      <c r="C13" s="39"/>
    </row>
    <row r="14" spans="1:3" ht="16" x14ac:dyDescent="0.2">
      <c r="A14" s="13" t="s">
        <v>29</v>
      </c>
      <c r="B14" s="39"/>
      <c r="C14" s="39"/>
    </row>
    <row r="15" spans="1:3" ht="16" x14ac:dyDescent="0.2">
      <c r="A15" s="13" t="s">
        <v>30</v>
      </c>
      <c r="B15" s="39"/>
      <c r="C15" s="39"/>
    </row>
    <row r="16" spans="1:3" x14ac:dyDescent="0.2">
      <c r="A16" s="59" t="s">
        <v>31</v>
      </c>
      <c r="B16" s="39"/>
      <c r="C16" s="39"/>
    </row>
    <row r="17" spans="1:3" ht="16" x14ac:dyDescent="0.2">
      <c r="A17" s="60"/>
      <c r="B17" s="9" t="s">
        <v>39</v>
      </c>
      <c r="C17" s="10" t="s">
        <v>15</v>
      </c>
    </row>
    <row r="18" spans="1:3" x14ac:dyDescent="0.2">
      <c r="A18" s="60"/>
      <c r="B18" s="11"/>
      <c r="C18" s="11"/>
    </row>
    <row r="19" spans="1:3" x14ac:dyDescent="0.2">
      <c r="A19" s="60"/>
      <c r="B19" s="11"/>
      <c r="C19" s="11"/>
    </row>
    <row r="20" spans="1:3" x14ac:dyDescent="0.2">
      <c r="A20" s="60"/>
      <c r="B20" s="11"/>
      <c r="C20" s="11"/>
    </row>
    <row r="21" spans="1:3" ht="16" x14ac:dyDescent="0.2">
      <c r="A21" s="13" t="s">
        <v>24</v>
      </c>
      <c r="B21" s="39"/>
      <c r="C21" s="39"/>
    </row>
    <row r="22" spans="1:3" ht="16" x14ac:dyDescent="0.2">
      <c r="A22" s="13" t="s">
        <v>61</v>
      </c>
      <c r="B22" s="42"/>
      <c r="C22" s="43"/>
    </row>
    <row r="23" spans="1:3" ht="16" x14ac:dyDescent="0.2">
      <c r="A23" s="13" t="s">
        <v>16</v>
      </c>
      <c r="B23" s="39"/>
      <c r="C23" s="39"/>
    </row>
    <row r="24" spans="1:3" ht="16" x14ac:dyDescent="0.2">
      <c r="A24" s="13" t="s">
        <v>75</v>
      </c>
      <c r="B24" s="39"/>
      <c r="C24" s="39"/>
    </row>
    <row r="25" spans="1:3" ht="16" x14ac:dyDescent="0.2">
      <c r="A25" s="13" t="s">
        <v>38</v>
      </c>
      <c r="B25" s="39"/>
      <c r="C25" s="39"/>
    </row>
    <row r="26" spans="1:3" ht="16" x14ac:dyDescent="0.2">
      <c r="A26" s="12" t="s">
        <v>76</v>
      </c>
      <c r="B26" s="39"/>
      <c r="C26" s="39"/>
    </row>
    <row r="27" spans="1:3" x14ac:dyDescent="0.2">
      <c r="A27" s="61" t="s">
        <v>64</v>
      </c>
      <c r="B27" s="61"/>
      <c r="C27" s="61"/>
    </row>
    <row r="28" spans="1:3" ht="14.5" customHeight="1" x14ac:dyDescent="0.2">
      <c r="A28" s="62" t="s">
        <v>37</v>
      </c>
      <c r="B28" s="63"/>
      <c r="C28" s="30"/>
    </row>
    <row r="29" spans="1:3" ht="14.5" customHeight="1" x14ac:dyDescent="0.2">
      <c r="A29" s="64" t="s">
        <v>36</v>
      </c>
      <c r="B29" s="65"/>
      <c r="C29" s="30"/>
    </row>
    <row r="30" spans="1:3" ht="14.5" customHeight="1" x14ac:dyDescent="0.2">
      <c r="A30" s="64" t="s">
        <v>35</v>
      </c>
      <c r="B30" s="65"/>
      <c r="C30" s="31"/>
    </row>
    <row r="31" spans="1:3" ht="14.5" customHeight="1" x14ac:dyDescent="0.2">
      <c r="A31" s="64" t="s">
        <v>13</v>
      </c>
      <c r="B31" s="65"/>
      <c r="C31" s="30"/>
    </row>
    <row r="32" spans="1:3" x14ac:dyDescent="0.2">
      <c r="A32" s="64" t="s">
        <v>14</v>
      </c>
      <c r="B32" s="65"/>
      <c r="C32" s="30"/>
    </row>
    <row r="33" spans="1:3" ht="14.5" customHeight="1" x14ac:dyDescent="0.2">
      <c r="A33" s="64" t="s">
        <v>34</v>
      </c>
      <c r="B33" s="65"/>
      <c r="C33" s="30"/>
    </row>
    <row r="34" spans="1:3" ht="14.5" customHeight="1" x14ac:dyDescent="0.2">
      <c r="A34" s="64" t="s">
        <v>94</v>
      </c>
      <c r="B34" s="65"/>
      <c r="C34" s="32"/>
    </row>
    <row r="35" spans="1:3" x14ac:dyDescent="0.2">
      <c r="A35" s="62" t="s">
        <v>106</v>
      </c>
      <c r="B35" s="63"/>
      <c r="C35" s="33"/>
    </row>
    <row r="36" spans="1:3" x14ac:dyDescent="0.2">
      <c r="A36" s="67" t="s">
        <v>88</v>
      </c>
      <c r="B36" s="67"/>
      <c r="C36" s="67"/>
    </row>
    <row r="37" spans="1:3" x14ac:dyDescent="0.2">
      <c r="A37" s="66" t="s">
        <v>89</v>
      </c>
      <c r="B37" s="66"/>
      <c r="C37" s="11"/>
    </row>
    <row r="38" spans="1:3" x14ac:dyDescent="0.2">
      <c r="A38" s="66" t="s">
        <v>90</v>
      </c>
      <c r="B38" s="66"/>
      <c r="C38" s="11"/>
    </row>
    <row r="39" spans="1:3" x14ac:dyDescent="0.2">
      <c r="A39" s="66" t="s">
        <v>91</v>
      </c>
      <c r="B39" s="66"/>
      <c r="C39" s="11"/>
    </row>
    <row r="40" spans="1:3" x14ac:dyDescent="0.2">
      <c r="A40" s="66" t="s">
        <v>92</v>
      </c>
      <c r="B40" s="66"/>
      <c r="C40" s="11"/>
    </row>
    <row r="41" spans="1:3" x14ac:dyDescent="0.2">
      <c r="A41" s="66" t="s">
        <v>93</v>
      </c>
      <c r="B41" s="66"/>
      <c r="C41" s="11"/>
    </row>
    <row r="42" spans="1:3" x14ac:dyDescent="0.2">
      <c r="A42" s="66" t="s">
        <v>95</v>
      </c>
      <c r="B42" s="66"/>
      <c r="C42" s="11"/>
    </row>
    <row r="43" spans="1:3" x14ac:dyDescent="0.2">
      <c r="A43" s="66" t="s">
        <v>96</v>
      </c>
      <c r="B43" s="66"/>
      <c r="C43" s="11"/>
    </row>
    <row r="44" spans="1:3" x14ac:dyDescent="0.2">
      <c r="A44" s="66" t="s">
        <v>97</v>
      </c>
      <c r="B44" s="66"/>
      <c r="C44" s="11"/>
    </row>
    <row r="45" spans="1:3" x14ac:dyDescent="0.2">
      <c r="A45" s="66" t="s">
        <v>98</v>
      </c>
      <c r="B45" s="66"/>
      <c r="C45" s="11"/>
    </row>
    <row r="46" spans="1:3" x14ac:dyDescent="0.2">
      <c r="A46" s="66" t="s">
        <v>99</v>
      </c>
      <c r="B46" s="66"/>
      <c r="C46" s="11"/>
    </row>
    <row r="47" spans="1:3" x14ac:dyDescent="0.2">
      <c r="A47" s="66" t="s">
        <v>100</v>
      </c>
      <c r="B47" s="66"/>
      <c r="C47" s="11"/>
    </row>
    <row r="48" spans="1:3" x14ac:dyDescent="0.2">
      <c r="A48" s="66" t="s">
        <v>101</v>
      </c>
      <c r="B48" s="66"/>
      <c r="C48" s="11"/>
    </row>
    <row r="49" spans="1:3" x14ac:dyDescent="0.2">
      <c r="A49" s="66" t="s">
        <v>102</v>
      </c>
      <c r="B49" s="66"/>
      <c r="C49" s="11"/>
    </row>
    <row r="50" spans="1:3" x14ac:dyDescent="0.2">
      <c r="A50" s="66" t="s">
        <v>103</v>
      </c>
      <c r="B50" s="66"/>
      <c r="C50" s="11"/>
    </row>
    <row r="51" spans="1:3" x14ac:dyDescent="0.2">
      <c r="A51" s="66" t="s">
        <v>104</v>
      </c>
      <c r="B51" s="66"/>
      <c r="C51" s="11"/>
    </row>
    <row r="52" spans="1:3" x14ac:dyDescent="0.2">
      <c r="A52" s="66" t="s">
        <v>105</v>
      </c>
      <c r="B52" s="66"/>
      <c r="C52" s="11"/>
    </row>
    <row r="53" spans="1:3" x14ac:dyDescent="0.2">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12" sqref="B12:C12"/>
    </sheetView>
  </sheetViews>
  <sheetFormatPr baseColWidth="10" defaultColWidth="0" defaultRowHeight="15" x14ac:dyDescent="0.2"/>
  <cols>
    <col min="1" max="1" width="52.1640625" customWidth="1"/>
    <col min="2" max="2" width="35.5" customWidth="1"/>
    <col min="3" max="3" width="96" customWidth="1"/>
    <col min="4" max="8" width="11.5" hidden="1" customWidth="1"/>
    <col min="9" max="9" width="12" hidden="1" customWidth="1"/>
    <col min="10" max="16384" width="11.5" hidden="1"/>
  </cols>
  <sheetData>
    <row r="1" spans="1:6" ht="19" x14ac:dyDescent="0.2">
      <c r="A1" s="55" t="s">
        <v>43</v>
      </c>
      <c r="B1" s="55"/>
      <c r="C1" s="55"/>
    </row>
    <row r="2" spans="1:6" ht="16" x14ac:dyDescent="0.2">
      <c r="A2" s="19" t="s">
        <v>25</v>
      </c>
      <c r="B2" s="85" t="s">
        <v>148</v>
      </c>
      <c r="C2" s="86"/>
    </row>
    <row r="3" spans="1:6" ht="16" x14ac:dyDescent="0.2">
      <c r="A3" s="20" t="s">
        <v>11</v>
      </c>
      <c r="B3" s="87" t="str">
        <f>'GENERALES NOTA 322'!B2:C2</f>
        <v>76001-33-33-009-2019-00208-00</v>
      </c>
      <c r="C3" s="87"/>
    </row>
    <row r="4" spans="1:6" ht="16" x14ac:dyDescent="0.2">
      <c r="A4" s="20" t="s">
        <v>0</v>
      </c>
      <c r="B4" s="87" t="str">
        <f>'GENERALES NOTA 322'!B3:C3</f>
        <v>JUZGADO (9°) NOVENO ADMINISTRATIVO DEL CIRCUITO DE CALI</v>
      </c>
      <c r="C4" s="87"/>
    </row>
    <row r="5" spans="1:6" ht="16" x14ac:dyDescent="0.2">
      <c r="A5" s="20" t="s">
        <v>108</v>
      </c>
      <c r="B5" s="87" t="str">
        <f>'GENERALES NOTA 322'!B4:C4</f>
        <v xml:space="preserve">RED DE SALUD DEL ORIENTE- E.S.E. CENTRO DE SALUD DECEPAZ IPS
DISTRITO ESPECIAL DE SANTIAGO DE CALI – COMISARIA DE FAMILIA – SECRETARÍA DE SALUD.
</v>
      </c>
      <c r="C5" s="87"/>
    </row>
    <row r="6" spans="1:6" ht="14.5" customHeight="1" x14ac:dyDescent="0.2">
      <c r="A6" s="20" t="s">
        <v>1</v>
      </c>
      <c r="B6" s="87" t="str">
        <f>'GENERALES NOTA 322'!B5:C5</f>
        <v xml:space="preserve">Mariana Murcia Quintero (Victima directa fecha de nacimiento: 22 de abril de 2011)
Daniela Quintero Villada (Madre de la víctima directa / fecha de nacimiento: 12 de septiembre de 1994)
David Daniel Murcia Morales (padre de la víctima directa / fecha de nacimiento: 26 de abril de 1993)
Samuel Murcia Quintero (hermano de la víctima directa / fecha de nacimiento: 29 de junio de 2015) 
Luz Amparo Morales Cárdenas (Abuela paterna de la víctima directa)
Elver Murcia Sotto (Abuelo paterna de la víctima directa)
Diana Marcela Valderrama Morales (tía de la víctima directa)
Jimi Duván Valderrama Morales (tío de la víctima directa)
Cesar Augusto Quintero Aguirre (abuelo materno de la víctima directa)
Claudia Milena Villada (abuela materna de la víctima directa)
Irma Quintero Aguirre (tía de la víctima directa)
</v>
      </c>
      <c r="C6" s="87"/>
    </row>
    <row r="7" spans="1:6" ht="16" x14ac:dyDescent="0.2">
      <c r="A7" s="20" t="s">
        <v>109</v>
      </c>
      <c r="B7" s="87" t="str">
        <f>'GENERALES NOTA 322'!B6:C6</f>
        <v>LLAMADA EN GARANTIA</v>
      </c>
      <c r="C7" s="87"/>
    </row>
    <row r="8" spans="1:6" ht="32" x14ac:dyDescent="0.2">
      <c r="A8" s="20" t="s">
        <v>46</v>
      </c>
      <c r="B8" s="81">
        <f>'GENERALES NOTA 322'!B15:C15</f>
        <v>2610850000</v>
      </c>
      <c r="C8" s="82"/>
    </row>
    <row r="9" spans="1:6" x14ac:dyDescent="0.2">
      <c r="A9" s="88" t="s">
        <v>47</v>
      </c>
      <c r="B9" s="72" t="s">
        <v>51</v>
      </c>
      <c r="C9" s="73"/>
    </row>
    <row r="10" spans="1:6" ht="16" x14ac:dyDescent="0.2">
      <c r="A10" s="88"/>
      <c r="B10" s="21" t="s">
        <v>111</v>
      </c>
      <c r="C10" s="18">
        <f>'GENERALES NOTA 322'!C17</f>
        <v>1430000000</v>
      </c>
    </row>
    <row r="11" spans="1:6" ht="16" x14ac:dyDescent="0.2">
      <c r="A11" s="88"/>
      <c r="B11" s="21" t="s">
        <v>147</v>
      </c>
      <c r="C11" s="18">
        <f>'GENERALES NOTA 322'!C18</f>
        <v>520000000</v>
      </c>
    </row>
    <row r="12" spans="1:6" x14ac:dyDescent="0.2">
      <c r="A12" s="88"/>
      <c r="B12" s="72"/>
      <c r="C12" s="73"/>
    </row>
    <row r="13" spans="1:6" ht="32" x14ac:dyDescent="0.2">
      <c r="A13" s="88"/>
      <c r="B13" s="21" t="s">
        <v>145</v>
      </c>
      <c r="C13" s="23">
        <v>520000000</v>
      </c>
    </row>
    <row r="14" spans="1:6" ht="16" x14ac:dyDescent="0.2">
      <c r="A14" s="88"/>
      <c r="B14" s="21" t="s">
        <v>146</v>
      </c>
      <c r="C14" s="23">
        <v>130000000</v>
      </c>
      <c r="E14" t="s">
        <v>59</v>
      </c>
      <c r="F14" s="16">
        <v>0.7</v>
      </c>
    </row>
    <row r="15" spans="1:6" ht="16" x14ac:dyDescent="0.2">
      <c r="A15" s="22" t="s">
        <v>44</v>
      </c>
      <c r="B15" s="85" t="s">
        <v>126</v>
      </c>
      <c r="C15" s="86"/>
    </row>
    <row r="16" spans="1:6" ht="15" customHeight="1" x14ac:dyDescent="0.2">
      <c r="A16" s="20" t="s">
        <v>45</v>
      </c>
      <c r="B16" s="83"/>
      <c r="C16" s="84"/>
    </row>
    <row r="17" spans="1:3" ht="28.5" customHeight="1" x14ac:dyDescent="0.2">
      <c r="A17" s="14" t="s">
        <v>52</v>
      </c>
      <c r="B17" s="74">
        <f>((C19+C20+C22+C23)-C26)*C25*C27</f>
        <v>100000000</v>
      </c>
      <c r="C17" s="74"/>
    </row>
    <row r="18" spans="1:3" ht="16" x14ac:dyDescent="0.2">
      <c r="A18" s="22" t="s">
        <v>53</v>
      </c>
      <c r="B18" s="75" t="s">
        <v>48</v>
      </c>
      <c r="C18" s="76"/>
    </row>
    <row r="19" spans="1:3" ht="16" x14ac:dyDescent="0.2">
      <c r="A19" s="70"/>
      <c r="B19" s="21" t="s">
        <v>49</v>
      </c>
      <c r="C19" s="18">
        <v>100000000</v>
      </c>
    </row>
    <row r="20" spans="1:3" ht="16" x14ac:dyDescent="0.2">
      <c r="A20" s="71"/>
      <c r="B20" s="21" t="s">
        <v>50</v>
      </c>
      <c r="C20" s="18">
        <v>0</v>
      </c>
    </row>
    <row r="21" spans="1:3" x14ac:dyDescent="0.2">
      <c r="A21" s="71"/>
      <c r="B21" s="72" t="s">
        <v>51</v>
      </c>
      <c r="C21" s="73"/>
    </row>
    <row r="22" spans="1:3" ht="16" x14ac:dyDescent="0.2">
      <c r="A22" s="71"/>
      <c r="B22" s="21" t="s">
        <v>111</v>
      </c>
      <c r="C22" s="18">
        <v>0</v>
      </c>
    </row>
    <row r="23" spans="1:3" ht="32" x14ac:dyDescent="0.2">
      <c r="A23" s="71"/>
      <c r="B23" s="21" t="s">
        <v>112</v>
      </c>
      <c r="C23" s="18">
        <v>0</v>
      </c>
    </row>
    <row r="24" spans="1:3" x14ac:dyDescent="0.2">
      <c r="A24" s="71"/>
      <c r="B24" s="72" t="s">
        <v>113</v>
      </c>
      <c r="C24" s="73"/>
    </row>
    <row r="25" spans="1:3" ht="16" x14ac:dyDescent="0.2">
      <c r="A25" s="24"/>
      <c r="B25" s="21" t="s">
        <v>125</v>
      </c>
      <c r="C25" s="25">
        <v>1</v>
      </c>
    </row>
    <row r="26" spans="1:3" ht="16" x14ac:dyDescent="0.2">
      <c r="A26" s="26"/>
      <c r="B26" s="21" t="s">
        <v>114</v>
      </c>
      <c r="C26" s="27">
        <v>0</v>
      </c>
    </row>
    <row r="27" spans="1:3" ht="16" x14ac:dyDescent="0.2">
      <c r="A27" s="26"/>
      <c r="B27" s="21" t="s">
        <v>134</v>
      </c>
      <c r="C27" s="25">
        <v>1</v>
      </c>
    </row>
    <row r="28" spans="1:3" ht="16" x14ac:dyDescent="0.2">
      <c r="A28" s="17" t="s">
        <v>107</v>
      </c>
      <c r="B28" s="74">
        <f>IFERROR(B17*(VLOOKUP(B15,Hoja2!$G$1:$H$6,2,0)),16666)</f>
        <v>70000000</v>
      </c>
      <c r="C28" s="74"/>
    </row>
    <row r="29" spans="1:3" ht="32" x14ac:dyDescent="0.2">
      <c r="A29" s="20" t="s">
        <v>54</v>
      </c>
      <c r="B29" s="77"/>
      <c r="C29" s="78"/>
    </row>
    <row r="30" spans="1:3" ht="32" x14ac:dyDescent="0.2">
      <c r="A30" s="20" t="s">
        <v>55</v>
      </c>
      <c r="B30" s="79"/>
      <c r="C30" s="80"/>
    </row>
    <row r="31" spans="1:3" ht="19" x14ac:dyDescent="0.2">
      <c r="A31" s="28" t="s">
        <v>115</v>
      </c>
      <c r="B31" s="28"/>
      <c r="C31" s="28"/>
    </row>
    <row r="32" spans="1:3" x14ac:dyDescent="0.2">
      <c r="A32" s="29" t="s">
        <v>116</v>
      </c>
      <c r="B32" s="69"/>
      <c r="C32" s="69"/>
    </row>
    <row r="33" spans="1:3" x14ac:dyDescent="0.2">
      <c r="A33" s="29" t="s">
        <v>117</v>
      </c>
      <c r="B33" s="69"/>
      <c r="C33" s="69"/>
    </row>
    <row r="34" spans="1:3" x14ac:dyDescent="0.2">
      <c r="A34" s="26"/>
      <c r="B34" s="26"/>
      <c r="C34" s="26"/>
    </row>
    <row r="35" spans="1:3" x14ac:dyDescent="0.2">
      <c r="A35" s="26"/>
      <c r="B35" s="26"/>
      <c r="C35" s="26"/>
    </row>
    <row r="36" spans="1:3" x14ac:dyDescent="0.2">
      <c r="A36" s="26"/>
      <c r="B36" s="26"/>
      <c r="C36" s="26"/>
    </row>
    <row r="37" spans="1:3" x14ac:dyDescent="0.2">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
  <cols>
    <col min="1" max="1" width="30.5" customWidth="1"/>
    <col min="2" max="3" width="69.33203125" customWidth="1"/>
    <col min="4" max="16384" width="10.83203125" hidden="1"/>
  </cols>
  <sheetData>
    <row r="1" spans="1:3" ht="19" x14ac:dyDescent="0.2">
      <c r="A1" s="55" t="s">
        <v>56</v>
      </c>
      <c r="B1" s="55"/>
      <c r="C1" s="55"/>
    </row>
    <row r="2" spans="1:3" ht="17" customHeight="1" x14ac:dyDescent="0.2">
      <c r="A2" s="13" t="s">
        <v>25</v>
      </c>
      <c r="B2" s="56" t="s">
        <v>148</v>
      </c>
      <c r="C2" s="57"/>
    </row>
    <row r="3" spans="1:3" ht="16" customHeight="1" x14ac:dyDescent="0.2">
      <c r="A3" s="5" t="s">
        <v>11</v>
      </c>
      <c r="B3" s="39" t="str">
        <f>'GENERALES NOTA 322'!B2:C2</f>
        <v>76001-33-33-009-2019-00208-00</v>
      </c>
      <c r="C3" s="39"/>
    </row>
    <row r="4" spans="1:3" ht="16" x14ac:dyDescent="0.2">
      <c r="A4" s="5" t="s">
        <v>0</v>
      </c>
      <c r="B4" s="39" t="str">
        <f>'GENERALES NOTA 322'!B3:C3</f>
        <v>JUZGADO (9°) NOVENO ADMINISTRATIVO DEL CIRCUITO DE CALI</v>
      </c>
      <c r="C4" s="39"/>
    </row>
    <row r="5" spans="1:3" ht="29" customHeight="1" x14ac:dyDescent="0.2">
      <c r="A5" s="5" t="s">
        <v>108</v>
      </c>
      <c r="B5" s="39" t="str">
        <f>'GENERALES NOTA 322'!B4:C4</f>
        <v xml:space="preserve">RED DE SALUD DEL ORIENTE- E.S.E. CENTRO DE SALUD DECEPAZ IPS
DISTRITO ESPECIAL DE SANTIAGO DE CALI – COMISARIA DE FAMILIA – SECRETARÍA DE SALUD.
</v>
      </c>
      <c r="C5" s="39"/>
    </row>
    <row r="6" spans="1:3" ht="16" x14ac:dyDescent="0.2">
      <c r="A6" s="5" t="s">
        <v>1</v>
      </c>
      <c r="B6" s="39" t="str">
        <f>'GENERALES NOTA 322'!B5:C5</f>
        <v xml:space="preserve">Mariana Murcia Quintero (Victima directa fecha de nacimiento: 22 de abril de 2011)
Daniela Quintero Villada (Madre de la víctima directa / fecha de nacimiento: 12 de septiembre de 1994)
David Daniel Murcia Morales (padre de la víctima directa / fecha de nacimiento: 26 de abril de 1993)
Samuel Murcia Quintero (hermano de la víctima directa / fecha de nacimiento: 29 de junio de 2015) 
Luz Amparo Morales Cárdenas (Abuela paterna de la víctima directa)
Elver Murcia Sotto (Abuelo paterna de la víctima directa)
Diana Marcela Valderrama Morales (tía de la víctima directa)
Jimi Duván Valderrama Morales (tío de la víctima directa)
Cesar Augusto Quintero Aguirre (abuelo materno de la víctima directa)
Claudia Milena Villada (abuela materna de la víctima directa)
Irma Quintero Aguirre (tía de la víctima directa)
</v>
      </c>
      <c r="C6" s="39"/>
    </row>
    <row r="7" spans="1:3" ht="43.5" customHeight="1" x14ac:dyDescent="0.2">
      <c r="A7" s="5" t="s">
        <v>109</v>
      </c>
      <c r="B7" s="39" t="str">
        <f>'GENERALES NOTA 322'!B6:C6</f>
        <v>LLAMADA EN GARANTIA</v>
      </c>
      <c r="C7" s="39"/>
    </row>
    <row r="8" spans="1:3" ht="16" x14ac:dyDescent="0.2">
      <c r="A8" s="5" t="s">
        <v>119</v>
      </c>
      <c r="B8" s="39"/>
      <c r="C8" s="39"/>
    </row>
    <row r="9" spans="1:3" ht="16" x14ac:dyDescent="0.2">
      <c r="A9" s="15" t="s">
        <v>53</v>
      </c>
      <c r="B9" s="89"/>
      <c r="C9" s="89"/>
    </row>
    <row r="10" spans="1:3" ht="16" x14ac:dyDescent="0.2">
      <c r="A10" s="15" t="s">
        <v>120</v>
      </c>
      <c r="B10" s="39"/>
      <c r="C10" s="39"/>
    </row>
    <row r="11" spans="1:3" ht="32" x14ac:dyDescent="0.2">
      <c r="A11" s="15" t="s">
        <v>121</v>
      </c>
      <c r="B11" s="90"/>
      <c r="C11" s="68"/>
    </row>
    <row r="12" spans="1:3" ht="48" x14ac:dyDescent="0.2">
      <c r="A12" s="5" t="s">
        <v>65</v>
      </c>
      <c r="B12" s="39"/>
      <c r="C12" s="39"/>
    </row>
    <row r="13" spans="1:3" ht="48" x14ac:dyDescent="0.2">
      <c r="A13" s="5" t="s">
        <v>66</v>
      </c>
      <c r="B13" s="39"/>
      <c r="C13" s="39"/>
    </row>
    <row r="14" spans="1:3" ht="16" x14ac:dyDescent="0.2">
      <c r="A14" s="5" t="s">
        <v>67</v>
      </c>
      <c r="B14" s="11"/>
      <c r="C14" s="11"/>
    </row>
    <row r="15" spans="1:3" ht="16" x14ac:dyDescent="0.2">
      <c r="A15" s="15" t="s">
        <v>122</v>
      </c>
      <c r="B15" s="39"/>
      <c r="C15" s="39"/>
    </row>
    <row r="16" spans="1:3" ht="16" x14ac:dyDescent="0.2">
      <c r="A16" s="11" t="s">
        <v>123</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
  <sheetData>
    <row r="1" spans="1:1" x14ac:dyDescent="0.2">
      <c r="A1" t="s">
        <v>124</v>
      </c>
    </row>
    <row r="2" spans="1:1" x14ac:dyDescent="0.2">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 defaultRowHeight="15" x14ac:dyDescent="0.2"/>
  <cols>
    <col min="4" max="4" width="20.1640625" bestFit="1" customWidth="1"/>
    <col min="5" max="5" width="42.83203125" bestFit="1" customWidth="1"/>
    <col min="7" max="7" width="26.5" customWidth="1"/>
  </cols>
  <sheetData>
    <row r="1" spans="1:12" x14ac:dyDescent="0.2">
      <c r="A1" s="8" t="s">
        <v>60</v>
      </c>
      <c r="B1" t="s">
        <v>32</v>
      </c>
      <c r="C1" s="8" t="s">
        <v>31</v>
      </c>
      <c r="D1" s="8" t="s">
        <v>61</v>
      </c>
      <c r="E1" s="3" t="s">
        <v>16</v>
      </c>
      <c r="F1" s="2" t="s">
        <v>59</v>
      </c>
      <c r="G1" s="2" t="s">
        <v>126</v>
      </c>
      <c r="H1" s="4">
        <v>0.7</v>
      </c>
      <c r="I1" t="s">
        <v>12</v>
      </c>
      <c r="J1" t="s">
        <v>82</v>
      </c>
      <c r="L1" t="s">
        <v>132</v>
      </c>
    </row>
    <row r="2" spans="1:12" x14ac:dyDescent="0.2">
      <c r="A2" t="s">
        <v>68</v>
      </c>
      <c r="B2" t="s">
        <v>33</v>
      </c>
      <c r="C2" t="s">
        <v>72</v>
      </c>
      <c r="D2" s="2" t="s">
        <v>62</v>
      </c>
      <c r="E2" s="1" t="s">
        <v>19</v>
      </c>
      <c r="F2" s="2" t="s">
        <v>57</v>
      </c>
      <c r="G2" s="2" t="s">
        <v>127</v>
      </c>
      <c r="H2" s="4">
        <v>0.25</v>
      </c>
      <c r="I2" t="s">
        <v>78</v>
      </c>
      <c r="J2" t="s">
        <v>83</v>
      </c>
      <c r="L2" t="s">
        <v>110</v>
      </c>
    </row>
    <row r="3" spans="1:12" x14ac:dyDescent="0.2">
      <c r="A3" t="s">
        <v>69</v>
      </c>
      <c r="C3" t="s">
        <v>73</v>
      </c>
      <c r="D3" s="2" t="s">
        <v>63</v>
      </c>
      <c r="E3" s="1" t="s">
        <v>20</v>
      </c>
      <c r="F3" s="2" t="s">
        <v>58</v>
      </c>
      <c r="G3" s="2" t="s">
        <v>128</v>
      </c>
      <c r="H3" s="4">
        <v>0.55000000000000004</v>
      </c>
      <c r="I3" t="s">
        <v>79</v>
      </c>
      <c r="J3" t="s">
        <v>84</v>
      </c>
    </row>
    <row r="4" spans="1:12" x14ac:dyDescent="0.2">
      <c r="A4" t="s">
        <v>70</v>
      </c>
      <c r="C4" t="s">
        <v>74</v>
      </c>
      <c r="E4" s="1" t="s">
        <v>21</v>
      </c>
      <c r="G4" s="2" t="s">
        <v>129</v>
      </c>
      <c r="H4" s="4">
        <v>0.15</v>
      </c>
      <c r="I4" t="s">
        <v>80</v>
      </c>
      <c r="J4" t="s">
        <v>85</v>
      </c>
    </row>
    <row r="5" spans="1:12" x14ac:dyDescent="0.2">
      <c r="A5" t="s">
        <v>71</v>
      </c>
      <c r="E5" s="1" t="s">
        <v>17</v>
      </c>
      <c r="G5" s="2" t="s">
        <v>130</v>
      </c>
      <c r="H5" s="4">
        <v>0.7</v>
      </c>
      <c r="I5" t="s">
        <v>81</v>
      </c>
      <c r="J5" t="s">
        <v>86</v>
      </c>
    </row>
    <row r="6" spans="1:12" x14ac:dyDescent="0.2">
      <c r="E6" s="1" t="s">
        <v>18</v>
      </c>
      <c r="G6" s="2" t="s">
        <v>131</v>
      </c>
      <c r="H6" s="4">
        <v>0.3</v>
      </c>
      <c r="J6" t="s">
        <v>87</v>
      </c>
    </row>
    <row r="7" spans="1:12" x14ac:dyDescent="0.2">
      <c r="E7" s="1" t="s">
        <v>23</v>
      </c>
      <c r="G7" s="2" t="s">
        <v>57</v>
      </c>
    </row>
    <row r="8" spans="1:12" x14ac:dyDescent="0.2">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Juan Sebastian Bobadilla Vera</cp:lastModifiedBy>
  <dcterms:created xsi:type="dcterms:W3CDTF">2020-12-07T14:41:17Z</dcterms:created>
  <dcterms:modified xsi:type="dcterms:W3CDTF">2024-04-24T21:45:13Z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