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16"/>
  <workbookPr codeName="ThisWorkbook"/>
  <mc:AlternateContent xmlns:mc="http://schemas.openxmlformats.org/markup-compatibility/2006">
    <mc:Choice Requires="x15">
      <x15ac:absPath xmlns:x15ac="http://schemas.microsoft.com/office/spreadsheetml/2010/11/ac" url="E:\Users\WINDOWS 10\Desktop\GHA\CONTESTACIONES\CARLOS ARTURO CAMPOS LOZADA\YO\"/>
    </mc:Choice>
  </mc:AlternateContent>
  <xr:revisionPtr revIDLastSave="0" documentId="8_{EE054CA1-2151-401B-9434-FAAC644142CA}" xr6:coauthVersionLast="47" xr6:coauthVersionMax="47" xr10:uidLastSave="{00000000-0000-0000-0000-000000000000}"/>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<sst xmlns="http://schemas.openxmlformats.org/spreadsheetml/2006/main" count="194" uniqueCount="153">
  <si>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</si>
  <si>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</si>
  <si>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68001 31 05 007 2023 00074 00</t>
  </si>
  <si>
    <t>Juzgado</t>
  </si>
  <si>
    <t>SEPTIMO (07) LABORAL DEL CIRCUITO DE BUCARAMANGA.</t>
  </si>
  <si>
    <t>Demandado</t>
  </si>
  <si>
    <t>COLFONDOS Y OTROS</t>
  </si>
  <si>
    <t xml:space="preserve">Demandante </t>
  </si>
  <si>
    <t>CARLOS ARTURO CAMPOS LOZADA  C.C: 91.212.560</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</si>
  <si>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</si>
  <si>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</si>
  <si>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</si>
  <si>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</si>
  <si>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</si>
  <si>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</si>
  <si>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</si>
  <si>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</si>
  <si>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</si>
  <si>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</si>
  <si>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EL SEÑOR CARLOS ARTURO CAMPOS LOZADA, IDENTIFICADO CON LA C.C: 91.212.560 NACIÓ EL 12/03/1961, POR LO QUE PARA EL 01/04/1994 CONTABA CON 33 AÑOS DE EDAD. QUE EMPEZÓ A COTIZAR A LOS RIESGOS DE VEJEZ, INVALIDEZ Y MUERTE AL EXTINTO ISS, DESDE EL AÑO 1980. QUE PARA EL 01/10/1999 SE VINCULÓ A COLFONDOS S.A., SIN EMBARGO, DURANTE LA AFILIACIÓN NO RECIBIÓ POR PARTE DEL ASESOR, INFORMACIÓN RESPECTO A LAS CARACTERISTICAS DEL RAIS, CON SUS PROS Y CONTRAS, REQUISITOS PARA CAUSAR UNA PENSIÓN, PRESTACIONES A LAS QUE TENDRÍA DERECHO EN CASO DE AFILIARSE, MODALIDADES DE PENSIÓN, NI EL FUINCIONAMIENTO DE LA AFP COLFONDOS S.A, Y LO MISMO SUCEDIÓ CON LAS DEMAS AFP’S. QUE ACTUALMENTE EL DEMANDANTE CUENTA CON 63 AÑOS Y NO GOZA DE UNA EXPECTATIVA PENSIONAL CLARA. SOLICITÓ A LA AFP Y A COLPENSIONES, LA INEFICACIA DE LA AFILIACIÓN, SIN EMBARGO, ESTAS MANIFESTARPN QUE NO ERA VIABLE POR CONTAR CON MENOS DE 10 AÑOS PARA CUMPLIR LA EDAD PARA PENSIONARSE.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</si>
  <si>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</si>
  <si>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</si>
  <si>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</si>
  <si>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</si>
  <si>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</si>
  <si>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</si>
  <si>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</si>
  <si>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</si>
  <si>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</si>
  <si>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</si>
  <si>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</si>
  <si>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</si>
  <si>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</si>
  <si>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</si>
  <si>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</si>
  <si>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</si>
  <si>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05/06/2024 (AUTO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</si>
  <si>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</si>
  <si>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</si>
  <si>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</si>
  <si>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</si>
  <si>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</si>
  <si>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</si>
  <si>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</si>
  <si>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</si>
  <si>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</si>
  <si>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</si>
  <si>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</si>
  <si>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</si>
  <si>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</si>
  <si>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</si>
  <si>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</si>
  <si>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</si>
  <si>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</si>
  <si>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</si>
  <si>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</si>
  <si>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</si>
  <si>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</si>
  <si>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</si>
  <si>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</si>
  <si>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</si>
  <si>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</si>
  <si>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</si>
  <si>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</si>
  <si>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</si>
  <si>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</si>
  <si>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</si>
  <si>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</si>
  <si>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</si>
  <si>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</si>
  <si>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</si>
  <si>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</si>
  <si>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</si>
  <si>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</si>
  <si>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</si>
  <si>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</si>
  <si>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</si>
  <si>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</si>
  <si>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</si>
  <si>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</si>
  <si>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</si>
  <si>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</si>
  <si>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</si>
  <si>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</si>
  <si>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AJR2194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</si>
  <si>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</si>
  <si>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</si>
  <si>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</si>
  <si>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</si>
  <si>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</si>
  <si>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</si>
  <si>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01/10/1999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</si>
  <si>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</si>
  <si>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</si>
  <si>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</si>
  <si>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</si>
  <si>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</si>
  <si>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</si>
  <si>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</si>
  <si>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</si>
  <si>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</si>
  <si>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</si>
  <si>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1. EXCEPCIONES FORMULADAS POR QUIEN EFECTUÓ EL LLAMAMIENTO EN GARANTÍA A MI REPRESENTADA
2. ABUSO DEL DERECHO POR PARTE DE COLFONDOS S.A. AL LLAMAR EN GARANTÍA A ALLIANZ SEGUROS DE VIDA S.A. AÚN CUANDO LA AFP TIENE PLENO CONOCIMIENTO QUE NO LE ASISTE EL DERECHO DE OBTENER LA DEVOLUCIÓN Y/O RESTITUCIÓN DE LA PRIMA.
3. AL NO PROSPERAR LAS PRETENSIONES DEL LLAMAMIENTO EN GARANTÍA, LAS AGENCIAS EN DERECHO A FAVOR DE ALLIANZ SEGUROS DE VIDA S.A. DEBEN LIQUIDARSE POR UN VALOR IGUAL AL ASUMIDO QUE COMPENSE EL ESFUERZO REALIZADO Y LA AFECTACIÓN PATRIMONIAL QUE IMPLICÓ LA CAUSA.
4. INEXISTENCIA DE OBLIGACIÓN DE RESTITUCIÓN DE LA PRIMA DEL SEGURO PREVISIONAL AL ESTAR DEBIDAMENTE DEVENGADA EN RAZÓN DEL RIESGO ASUMIDO.
5. INEXISTENCIA DE OBLIGACIÓN A CARGO DE ALLIANZ SEGUROS DE VIDA S.A. POR CUANTO LA PRIMA DEBE PAGARSE CON LOS RECURSO PROPIOS DE LA AFP CUANDO SE DECLARA LA INEFICACIA DE TRASLADO
6. INEXISTENCIA RESPONSABILIDAD DE AFP DEVOLVER LAS PRIMAS DE SEGURO PREVISIONAL A COLPENSIONES SI SE DECLARA LA INEFICACIA DE TRASLADO, POR CUANTO EL PAGO DE ESTAS ES UNA SITUACIÓN QUE SE CONSOLIDÓ EN EL TIEMPO Y NO ES POSIBLE RETROTRAER (SU 107 DE 2024).
7. AFILIACIÓN LIBRE Y ESPONTÁNEA DEL SEÑOR CARLOS ARTURO CAMPOS LOZADA AL RÉGIMEN DE AHORRO INDIVIDIAL CON SOLIDARIDAD. 
8. ERROR DE DERECHO NO VICIA EL CONSENTIMIENTO. 
9. PROHIBICIÓN DE TRASLADO DEL RÉGIMEN DE AHORRO INDIVIDUAL CON SOLIDARIDAD AL RÉGIMEN DE PRIMA MEDIA CON PRESTACIÓN DEFINIDA.
10. INEXISTENCIA DE LA OBLIGACIÓN DE DEVOLVER EL SEGURO PREVISIONAL CUANDO SE DECLARA LA NULIDAD Y/O INEFICACIA DE LA AFILIACIÓN POR FALTA DE CAUSA Y PORQUE AFECTA DERECHOS DE TERCEROS DE BUENA FE.
11. PRESCRIPCION.
12. BUENA FE.
13.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</si>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</sst>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9" fillId="0" borderId="2" xfId="0" applyFont="1" applyBorder="1" applyAlignment="1" applyProtection="1">
      <alignment horizontal="left" wrapText="1"/>
      <protection locked="0"/>
    </xf>
    <xf numFmtId="0" fontId="9" fillId="0" borderId="15" xfId="0" applyFont="1" applyBorder="1" applyAlignment="1" applyProtection="1">
      <alignment horizontal="left" wrapText="1"/>
      <protection locked="0"/>
    </xf>
    <xf numFmtId="0" fontId="9" fillId="0" borderId="3" xfId="0" applyFont="1" applyBorder="1" applyAlignment="1" applyProtection="1">
      <alignment horizontal="left" wrapText="1"/>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6" zoomScaleNormal="100" workbookViewId="0">
      <selection activeCell="B29" sqref="B29: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v>36434</v>
      </c>
      <c r="C8" s="46"/>
    </row>
    <row r="9" spans="1:3">
      <c r="A9" s="5" t="s">
        <v>14</v>
      </c>
      <c r="B9" s="46" t="s">
        <v>12</v>
      </c>
      <c r="C9" s="46"/>
    </row>
    <row r="10" spans="1:3">
      <c r="A10" s="5" t="s">
        <v>15</v>
      </c>
      <c r="B10" s="46" t="s">
        <v>12</v>
      </c>
      <c r="C10" s="46"/>
    </row>
    <row r="11" spans="1:3" ht="23.25" customHeight="1">
      <c r="A11" s="5" t="s">
        <v>16</v>
      </c>
      <c r="B11" s="47" t="s">
        <v>17</v>
      </c>
      <c r="C11" s="48"/>
    </row>
    <row r="12" spans="1:3">
      <c r="A12" s="37" t="s">
        <v>18</v>
      </c>
      <c r="B12" s="36" t="s">
        <v>19</v>
      </c>
      <c r="C12" s="36"/>
    </row>
    <row r="13" spans="1:3" ht="30" customHeight="1">
      <c r="A13" s="37"/>
      <c r="B13" s="36"/>
      <c r="C13" s="36"/>
    </row>
    <row r="14" spans="1:3" ht="67.5" customHeight="1">
      <c r="A14" s="37"/>
      <c r="B14" s="36"/>
      <c r="C14" s="36"/>
    </row>
    <row r="15" spans="1:3" ht="30">
      <c r="A15" s="5" t="s">
        <v>20</v>
      </c>
      <c r="B15" s="40" t="s">
        <v>21</v>
      </c>
      <c r="C15" s="89"/>
    </row>
    <row r="16" spans="1:3" ht="33.75" customHeight="1">
      <c r="A16" s="41" t="s">
        <v>22</v>
      </c>
      <c r="B16" s="42" t="s">
        <v>23</v>
      </c>
      <c r="C16" s="42"/>
    </row>
    <row r="17" spans="1:3" ht="33.75" customHeight="1">
      <c r="A17" s="41"/>
      <c r="B17" s="11" t="s">
        <v>24</v>
      </c>
      <c r="C17" s="6"/>
    </row>
    <row r="18" spans="1:3" ht="33.75" customHeight="1">
      <c r="A18" s="41"/>
      <c r="B18" s="11" t="s">
        <v>25</v>
      </c>
      <c r="C18" s="6"/>
    </row>
    <row r="19" spans="1:3">
      <c r="A19" s="41"/>
      <c r="B19" s="43" t="s">
        <v>26</v>
      </c>
      <c r="C19" s="44"/>
    </row>
    <row r="20" spans="1:3">
      <c r="A20" s="41"/>
      <c r="B20" s="11"/>
      <c r="C20" s="6"/>
    </row>
    <row r="21" spans="1:3">
      <c r="A21" s="41"/>
      <c r="B21" s="11"/>
      <c r="C21" s="6"/>
    </row>
    <row r="22" spans="1:3">
      <c r="A22" s="41"/>
      <c r="B22" s="43" t="s">
        <v>27</v>
      </c>
      <c r="C22" s="44"/>
    </row>
    <row r="23" spans="1:3">
      <c r="A23" s="41"/>
      <c r="B23" s="11"/>
      <c r="C23" s="16"/>
    </row>
    <row r="24" spans="1:3">
      <c r="A24" s="5" t="s">
        <v>28</v>
      </c>
      <c r="B24" s="36" t="s">
        <v>29</v>
      </c>
      <c r="C24" s="36"/>
    </row>
    <row r="25" spans="1:3">
      <c r="A25" s="5" t="s">
        <v>30</v>
      </c>
      <c r="B25" s="36" t="s">
        <v>31</v>
      </c>
      <c r="C25" s="36"/>
    </row>
    <row r="26" spans="1:3">
      <c r="A26" s="5" t="s">
        <v>32</v>
      </c>
      <c r="B26" s="36" t="s">
        <v>33</v>
      </c>
      <c r="C26" s="36"/>
    </row>
    <row r="27" spans="1:3">
      <c r="A27" s="5" t="s">
        <v>34</v>
      </c>
      <c r="B27" s="38">
        <v>45398</v>
      </c>
      <c r="C27" s="39"/>
    </row>
    <row r="28" spans="1:3">
      <c r="A28" s="5" t="s">
        <v>35</v>
      </c>
      <c r="B28" s="35" t="s">
        <v>36</v>
      </c>
      <c r="C28" s="35"/>
    </row>
    <row r="29" spans="1:3">
      <c r="A29" s="5" t="s">
        <v>37</v>
      </c>
      <c r="B29" s="35">
        <v>45463</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38</v>
      </c>
      <c r="B1" s="64"/>
      <c r="C1" s="64"/>
    </row>
    <row r="2" spans="1:3">
      <c r="A2" s="13" t="s">
        <v>39</v>
      </c>
      <c r="B2" s="65" t="s">
        <v>40</v>
      </c>
      <c r="C2" s="66"/>
    </row>
    <row r="3" spans="1:3">
      <c r="A3" s="5" t="s">
        <v>1</v>
      </c>
      <c r="B3" s="36" t="str">
        <f>'GENERALES NOTA 322'!B2:C2</f>
        <v>68001 31 05 007 2023 00074 00</v>
      </c>
      <c r="C3" s="36"/>
    </row>
    <row r="4" spans="1:3">
      <c r="A4" s="5" t="s">
        <v>3</v>
      </c>
      <c r="B4" s="36" t="str">
        <f>'GENERALES NOTA 322'!B3:C3</f>
        <v>SEPTIMO (07) LABORAL DEL CIRCUITO DE BUCARAMANGA.</v>
      </c>
      <c r="C4" s="36"/>
    </row>
    <row r="5" spans="1:3">
      <c r="A5" s="5" t="s">
        <v>5</v>
      </c>
      <c r="B5" s="36" t="str">
        <f>'GENERALES NOTA 322'!B4:C4</f>
        <v>COLFONDOS Y OTROS</v>
      </c>
      <c r="C5" s="36"/>
    </row>
    <row r="6" spans="1:3">
      <c r="A6" s="5" t="s">
        <v>7</v>
      </c>
      <c r="B6" s="36" t="str">
        <f>'GENERALES NOTA 322'!B5:C5</f>
        <v>CARLOS ARTURO CAMPOS LOZADA  C.C: 91.212.560</v>
      </c>
      <c r="C6" s="36"/>
    </row>
    <row r="7" spans="1:3">
      <c r="A7" s="5" t="s">
        <v>9</v>
      </c>
      <c r="B7" s="36" t="str">
        <f>'GENERALES NOTA 322'!B6:C6</f>
        <v>LLAMADA EN GARANTIA</v>
      </c>
      <c r="C7" s="36"/>
    </row>
    <row r="8" spans="1:3">
      <c r="A8" s="13" t="s">
        <v>41</v>
      </c>
      <c r="B8" s="36"/>
      <c r="C8" s="36"/>
    </row>
    <row r="9" spans="1:3">
      <c r="A9" s="13" t="s">
        <v>16</v>
      </c>
      <c r="B9" s="36"/>
      <c r="C9" s="36"/>
    </row>
    <row r="10" spans="1:3">
      <c r="A10" s="13" t="s">
        <v>42</v>
      </c>
      <c r="B10" s="65"/>
      <c r="C10" s="67"/>
    </row>
    <row r="11" spans="1:3">
      <c r="A11" s="13" t="s">
        <v>43</v>
      </c>
      <c r="B11" s="65"/>
      <c r="C11" s="66"/>
    </row>
    <row r="12" spans="1:3">
      <c r="A12" s="13" t="s">
        <v>44</v>
      </c>
      <c r="B12" s="52"/>
      <c r="C12" s="53"/>
    </row>
    <row r="13" spans="1:3">
      <c r="A13" s="13" t="s">
        <v>45</v>
      </c>
      <c r="B13" s="36"/>
      <c r="C13" s="36"/>
    </row>
    <row r="14" spans="1:3">
      <c r="A14" s="13" t="s">
        <v>46</v>
      </c>
      <c r="B14" s="36"/>
      <c r="C14" s="36"/>
    </row>
    <row r="15" spans="1:3">
      <c r="A15" s="13" t="s">
        <v>47</v>
      </c>
      <c r="B15" s="36"/>
      <c r="C15" s="36"/>
    </row>
    <row r="16" spans="1:3">
      <c r="A16" s="62" t="s">
        <v>48</v>
      </c>
      <c r="B16" s="36"/>
      <c r="C16" s="36"/>
    </row>
    <row r="17" spans="1:3">
      <c r="A17" s="63"/>
      <c r="B17" s="9" t="s">
        <v>49</v>
      </c>
      <c r="C17" s="10" t="s">
        <v>50</v>
      </c>
    </row>
    <row r="18" spans="1:3">
      <c r="A18" s="63"/>
      <c r="B18" s="11"/>
      <c r="C18" s="11"/>
    </row>
    <row r="19" spans="1:3">
      <c r="A19" s="63"/>
      <c r="B19" s="11"/>
      <c r="C19" s="11"/>
    </row>
    <row r="20" spans="1:3">
      <c r="A20" s="63"/>
      <c r="B20" s="11"/>
      <c r="C20" s="11"/>
    </row>
    <row r="21" spans="1:3">
      <c r="A21" s="13" t="s">
        <v>51</v>
      </c>
      <c r="B21" s="36"/>
      <c r="C21" s="36"/>
    </row>
    <row r="22" spans="1:3">
      <c r="A22" s="13" t="s">
        <v>52</v>
      </c>
      <c r="B22" s="52"/>
      <c r="C22" s="53"/>
    </row>
    <row r="23" spans="1:3">
      <c r="A23" s="13" t="s">
        <v>53</v>
      </c>
      <c r="B23" s="36"/>
      <c r="C23" s="36"/>
    </row>
    <row r="24" spans="1:3">
      <c r="A24" s="13" t="s">
        <v>54</v>
      </c>
      <c r="B24" s="36"/>
      <c r="C24" s="36"/>
    </row>
    <row r="25" spans="1:3">
      <c r="A25" s="13" t="s">
        <v>55</v>
      </c>
      <c r="B25" s="36"/>
      <c r="C25" s="36"/>
    </row>
    <row r="26" spans="1:3">
      <c r="A26" s="12" t="s">
        <v>56</v>
      </c>
      <c r="B26" s="36"/>
      <c r="C26" s="36"/>
    </row>
    <row r="27" spans="1:3">
      <c r="A27" s="61" t="s">
        <v>57</v>
      </c>
      <c r="B27" s="61"/>
      <c r="C27" s="61"/>
    </row>
    <row r="28" spans="1:3" ht="14.45" customHeight="1">
      <c r="A28" s="56" t="s">
        <v>58</v>
      </c>
      <c r="B28" s="57"/>
      <c r="C28" s="31"/>
    </row>
    <row r="29" spans="1:3" ht="14.45" customHeight="1">
      <c r="A29" s="58" t="s">
        <v>59</v>
      </c>
      <c r="B29" s="59"/>
      <c r="C29" s="31"/>
    </row>
    <row r="30" spans="1:3" ht="14.45" customHeight="1">
      <c r="A30" s="58" t="s">
        <v>60</v>
      </c>
      <c r="B30" s="59"/>
      <c r="C30" s="32"/>
    </row>
    <row r="31" spans="1:3" ht="14.45" customHeight="1">
      <c r="A31" s="58" t="s">
        <v>61</v>
      </c>
      <c r="B31" s="59"/>
      <c r="C31" s="31"/>
    </row>
    <row r="32" spans="1:3">
      <c r="A32" s="58" t="s">
        <v>62</v>
      </c>
      <c r="B32" s="59"/>
      <c r="C32" s="31"/>
    </row>
    <row r="33" spans="1:3" ht="14.45" customHeight="1">
      <c r="A33" s="58" t="s">
        <v>63</v>
      </c>
      <c r="B33" s="59"/>
      <c r="C33" s="31"/>
    </row>
    <row r="34" spans="1:3" ht="14.45" customHeight="1">
      <c r="A34" s="58" t="s">
        <v>64</v>
      </c>
      <c r="B34" s="59"/>
      <c r="C34" s="33"/>
    </row>
    <row r="35" spans="1:3">
      <c r="A35" s="56" t="s">
        <v>65</v>
      </c>
      <c r="B35" s="57"/>
      <c r="C35" s="34"/>
    </row>
    <row r="36" spans="1:3">
      <c r="A36" s="60" t="s">
        <v>66</v>
      </c>
      <c r="B36" s="60"/>
      <c r="C36" s="60"/>
    </row>
    <row r="37" spans="1:3">
      <c r="A37" s="54" t="s">
        <v>67</v>
      </c>
      <c r="B37" s="54"/>
      <c r="C37" s="11"/>
    </row>
    <row r="38" spans="1:3">
      <c r="A38" s="54" t="s">
        <v>68</v>
      </c>
      <c r="B38" s="54"/>
      <c r="C38" s="11"/>
    </row>
    <row r="39" spans="1:3">
      <c r="A39" s="54" t="s">
        <v>69</v>
      </c>
      <c r="B39" s="54"/>
      <c r="C39" s="11"/>
    </row>
    <row r="40" spans="1:3">
      <c r="A40" s="54" t="s">
        <v>70</v>
      </c>
      <c r="B40" s="54"/>
      <c r="C40" s="11"/>
    </row>
    <row r="41" spans="1:3">
      <c r="A41" s="54" t="s">
        <v>71</v>
      </c>
      <c r="B41" s="54"/>
      <c r="C41" s="11"/>
    </row>
    <row r="42" spans="1:3">
      <c r="A42" s="54" t="s">
        <v>72</v>
      </c>
      <c r="B42" s="54"/>
      <c r="C42" s="11"/>
    </row>
    <row r="43" spans="1:3">
      <c r="A43" s="54" t="s">
        <v>73</v>
      </c>
      <c r="B43" s="54"/>
      <c r="C43" s="11"/>
    </row>
    <row r="44" spans="1:3">
      <c r="A44" s="54" t="s">
        <v>74</v>
      </c>
      <c r="B44" s="54"/>
      <c r="C44" s="11"/>
    </row>
    <row r="45" spans="1:3">
      <c r="A45" s="54" t="s">
        <v>75</v>
      </c>
      <c r="B45" s="54"/>
      <c r="C45" s="11"/>
    </row>
    <row r="46" spans="1:3">
      <c r="A46" s="54" t="s">
        <v>76</v>
      </c>
      <c r="B46" s="54"/>
      <c r="C46" s="11"/>
    </row>
    <row r="47" spans="1:3">
      <c r="A47" s="54" t="s">
        <v>77</v>
      </c>
      <c r="B47" s="54"/>
      <c r="C47" s="11"/>
    </row>
    <row r="48" spans="1:3">
      <c r="A48" s="54" t="s">
        <v>78</v>
      </c>
      <c r="B48" s="54"/>
      <c r="C48" s="11"/>
    </row>
    <row r="49" spans="1:3">
      <c r="A49" s="54" t="s">
        <v>79</v>
      </c>
      <c r="B49" s="54"/>
      <c r="C49" s="11"/>
    </row>
    <row r="50" spans="1:3">
      <c r="A50" s="54" t="s">
        <v>80</v>
      </c>
      <c r="B50" s="54"/>
      <c r="C50" s="11"/>
    </row>
    <row r="51" spans="1:3">
      <c r="A51" s="54" t="s">
        <v>81</v>
      </c>
      <c r="B51" s="54"/>
      <c r="C51" s="11"/>
    </row>
    <row r="52" spans="1:3">
      <c r="A52" s="54" t="s">
        <v>82</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A29" sqref="A29"/>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83</v>
      </c>
      <c r="B1" s="64"/>
      <c r="C1" s="64"/>
    </row>
    <row r="2" spans="1:6">
      <c r="A2" s="20" t="s">
        <v>39</v>
      </c>
      <c r="B2" s="72" t="s">
        <v>84</v>
      </c>
      <c r="C2" s="73"/>
    </row>
    <row r="3" spans="1:6">
      <c r="A3" s="21" t="s">
        <v>1</v>
      </c>
      <c r="B3" s="74" t="str">
        <f>'GENERALES NOTA 322'!B2:C2</f>
        <v>68001 31 05 007 2023 00074 00</v>
      </c>
      <c r="C3" s="74"/>
    </row>
    <row r="4" spans="1:6">
      <c r="A4" s="21" t="s">
        <v>3</v>
      </c>
      <c r="B4" s="74" t="str">
        <f>'GENERALES NOTA 322'!B3:C3</f>
        <v>SEPTIMO (07) LABORAL DEL CIRCUITO DE BUCARAMANGA.</v>
      </c>
      <c r="C4" s="74"/>
    </row>
    <row r="5" spans="1:6">
      <c r="A5" s="21" t="s">
        <v>5</v>
      </c>
      <c r="B5" s="74" t="str">
        <f>'GENERALES NOTA 322'!B4:C4</f>
        <v>COLFONDOS Y OTROS</v>
      </c>
      <c r="C5" s="74"/>
    </row>
    <row r="6" spans="1:6" ht="14.45" customHeight="1">
      <c r="A6" s="21" t="s">
        <v>7</v>
      </c>
      <c r="B6" s="74" t="str">
        <f>'GENERALES NOTA 322'!B5:C5</f>
        <v>CARLOS ARTURO CAMPOS LOZADA  C.C: 91.212.560</v>
      </c>
      <c r="C6" s="74"/>
    </row>
    <row r="7" spans="1:6">
      <c r="A7" s="21" t="s">
        <v>9</v>
      </c>
      <c r="B7" s="74" t="str">
        <f>'GENERALES NOTA 322'!B6:C6</f>
        <v>LLAMADA EN GARANTIA</v>
      </c>
      <c r="C7" s="74"/>
    </row>
    <row r="8" spans="1:6" ht="30">
      <c r="A8" s="21" t="s">
        <v>20</v>
      </c>
      <c r="B8" s="68" t="str">
        <f>'GENERALES NOTA 322'!B15:C15</f>
        <v>NO ES POSIBLE CUANTIFICAR LAS PRETENSIONES DE LA DEMANDA EN ATENCIÓN A LA NATURALEZA DEL PROCESO.</v>
      </c>
      <c r="C8" s="69"/>
    </row>
    <row r="9" spans="1:6">
      <c r="A9" s="75" t="s">
        <v>22</v>
      </c>
      <c r="B9" s="76" t="s">
        <v>23</v>
      </c>
      <c r="C9" s="77"/>
    </row>
    <row r="10" spans="1:6">
      <c r="A10" s="75"/>
      <c r="B10" s="22" t="s">
        <v>24</v>
      </c>
      <c r="C10" s="19">
        <f>'GENERALES NOTA 322'!C17</f>
        <v>0</v>
      </c>
    </row>
    <row r="11" spans="1:6">
      <c r="A11" s="75"/>
      <c r="B11" s="22" t="s">
        <v>25</v>
      </c>
      <c r="C11" s="19">
        <f>'GENERALES NOTA 322'!C18</f>
        <v>0</v>
      </c>
    </row>
    <row r="12" spans="1:6">
      <c r="A12" s="75"/>
      <c r="B12" s="76"/>
      <c r="C12" s="77"/>
    </row>
    <row r="13" spans="1:6">
      <c r="A13" s="75"/>
      <c r="B13" s="22" t="s">
        <v>85</v>
      </c>
      <c r="C13" s="24"/>
    </row>
    <row r="14" spans="1:6">
      <c r="A14" s="75"/>
      <c r="B14" s="22" t="s">
        <v>86</v>
      </c>
      <c r="C14" s="24"/>
      <c r="E14" t="s">
        <v>87</v>
      </c>
      <c r="F14" s="17">
        <v>0.7</v>
      </c>
    </row>
    <row r="15" spans="1:6">
      <c r="A15" s="23" t="s">
        <v>88</v>
      </c>
      <c r="B15" s="72" t="s">
        <v>89</v>
      </c>
      <c r="C15" s="73"/>
    </row>
    <row r="16" spans="1:6" ht="15" customHeight="1">
      <c r="A16" s="21" t="s">
        <v>90</v>
      </c>
      <c r="B16" s="70" t="s">
        <v>91</v>
      </c>
      <c r="C16" s="71"/>
    </row>
    <row r="17" spans="1:3" ht="28.5" customHeight="1">
      <c r="A17" s="14" t="s">
        <v>92</v>
      </c>
      <c r="B17" s="80">
        <f>((C19+C20+C22+C23)-C26)*C25*C27</f>
        <v>0</v>
      </c>
      <c r="C17" s="80"/>
    </row>
    <row r="18" spans="1:3">
      <c r="A18" s="23" t="s">
        <v>93</v>
      </c>
      <c r="B18" s="78" t="s">
        <v>23</v>
      </c>
      <c r="C18" s="79"/>
    </row>
    <row r="19" spans="1:3">
      <c r="A19" s="85"/>
      <c r="B19" s="22" t="s">
        <v>24</v>
      </c>
      <c r="C19" s="19">
        <v>0</v>
      </c>
    </row>
    <row r="20" spans="1:3">
      <c r="A20" s="86"/>
      <c r="B20" s="22" t="s">
        <v>25</v>
      </c>
      <c r="C20" s="19">
        <v>0</v>
      </c>
    </row>
    <row r="21" spans="1:3">
      <c r="A21" s="86"/>
      <c r="B21" s="76" t="s">
        <v>26</v>
      </c>
      <c r="C21" s="77"/>
    </row>
    <row r="22" spans="1:3">
      <c r="A22" s="86"/>
      <c r="B22" s="22" t="s">
        <v>85</v>
      </c>
      <c r="C22" s="19">
        <v>0</v>
      </c>
    </row>
    <row r="23" spans="1:3" ht="45">
      <c r="A23" s="86"/>
      <c r="B23" s="22" t="s">
        <v>94</v>
      </c>
      <c r="C23" s="19">
        <v>0</v>
      </c>
    </row>
    <row r="24" spans="1:3">
      <c r="A24" s="86"/>
      <c r="B24" s="76" t="s">
        <v>95</v>
      </c>
      <c r="C24" s="77"/>
    </row>
    <row r="25" spans="1:3">
      <c r="A25" s="25"/>
      <c r="B25" s="22" t="s">
        <v>96</v>
      </c>
      <c r="C25" s="26">
        <v>0</v>
      </c>
    </row>
    <row r="26" spans="1:3">
      <c r="A26" s="27"/>
      <c r="B26" s="22" t="s">
        <v>43</v>
      </c>
      <c r="C26" s="28">
        <v>0</v>
      </c>
    </row>
    <row r="27" spans="1:3">
      <c r="A27" s="27"/>
      <c r="B27" s="22" t="s">
        <v>97</v>
      </c>
      <c r="C27" s="26">
        <v>0</v>
      </c>
    </row>
    <row r="28" spans="1:3">
      <c r="A28" s="18" t="s">
        <v>98</v>
      </c>
      <c r="B28" s="80">
        <f>IFERROR(B17*(VLOOKUP(B15,Hoja2!$G$1:$H$6,2,0)),16666)</f>
        <v>16666</v>
      </c>
      <c r="C28" s="80"/>
    </row>
    <row r="29" spans="1:3" ht="75" customHeight="1">
      <c r="A29" s="21" t="s">
        <v>99</v>
      </c>
      <c r="B29" s="81" t="s">
        <v>100</v>
      </c>
      <c r="C29" s="82"/>
    </row>
    <row r="30" spans="1:3" ht="409.6" customHeight="1">
      <c r="A30" s="21" t="s">
        <v>101</v>
      </c>
      <c r="B30" s="81" t="s">
        <v>102</v>
      </c>
      <c r="C30" s="83"/>
    </row>
    <row r="31" spans="1:3" ht="18.75">
      <c r="A31" s="29" t="s">
        <v>103</v>
      </c>
      <c r="B31" s="29"/>
      <c r="C31" s="29"/>
    </row>
    <row r="32" spans="1:3">
      <c r="A32" s="30" t="s">
        <v>104</v>
      </c>
      <c r="B32" s="84"/>
      <c r="C32" s="84"/>
    </row>
    <row r="33" spans="1:3">
      <c r="A33" s="30" t="s">
        <v>105</v>
      </c>
      <c r="B33" s="84"/>
      <c r="C33" s="84"/>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106</v>
      </c>
      <c r="B1" s="64"/>
      <c r="C1" s="64"/>
    </row>
    <row r="2" spans="1:3" ht="17.100000000000001" customHeight="1">
      <c r="A2" s="13" t="s">
        <v>39</v>
      </c>
      <c r="B2" s="65" t="str">
        <f>'[2]AUTOS NOTA 321'!B2:C2</f>
        <v xml:space="preserve">SINIESTRO   LEGIS </v>
      </c>
      <c r="C2" s="66"/>
    </row>
    <row r="3" spans="1:3" ht="15.95" customHeight="1">
      <c r="A3" s="5" t="s">
        <v>1</v>
      </c>
      <c r="B3" s="36" t="str">
        <f>'GENERALES NOTA 322'!B2:C2</f>
        <v>68001 31 05 007 2023 00074 00</v>
      </c>
      <c r="C3" s="36"/>
    </row>
    <row r="4" spans="1:3">
      <c r="A4" s="5" t="s">
        <v>3</v>
      </c>
      <c r="B4" s="36" t="str">
        <f>'GENERALES NOTA 322'!B3:C3</f>
        <v>SEPTIMO (07) LABORAL DEL CIRCUITO DE BUCARAMANGA.</v>
      </c>
      <c r="C4" s="36"/>
    </row>
    <row r="5" spans="1:3" ht="29.1" customHeight="1">
      <c r="A5" s="5" t="s">
        <v>5</v>
      </c>
      <c r="B5" s="36" t="str">
        <f>'GENERALES NOTA 322'!B4:C4</f>
        <v>COLFONDOS Y OTROS</v>
      </c>
      <c r="C5" s="36"/>
    </row>
    <row r="6" spans="1:3">
      <c r="A6" s="5" t="s">
        <v>7</v>
      </c>
      <c r="B6" s="36" t="str">
        <f>'GENERALES NOTA 322'!B5:C5</f>
        <v>CARLOS ARTURO CAMPOS LOZADA  C.C: 91.212.560</v>
      </c>
      <c r="C6" s="36"/>
    </row>
    <row r="7" spans="1:3" ht="43.5" customHeight="1">
      <c r="A7" s="5" t="s">
        <v>9</v>
      </c>
      <c r="B7" s="36" t="str">
        <f>'GENERALES NOTA 322'!B6:C6</f>
        <v>LLAMADA EN GARANTIA</v>
      </c>
      <c r="C7" s="36"/>
    </row>
    <row r="8" spans="1:3">
      <c r="A8" s="5" t="s">
        <v>107</v>
      </c>
      <c r="B8" s="36"/>
      <c r="C8" s="36"/>
    </row>
    <row r="9" spans="1:3">
      <c r="A9" s="15" t="s">
        <v>93</v>
      </c>
      <c r="B9" s="87"/>
      <c r="C9" s="87"/>
    </row>
    <row r="10" spans="1:3">
      <c r="A10" s="15" t="s">
        <v>108</v>
      </c>
      <c r="B10" s="36"/>
      <c r="C10" s="36"/>
    </row>
    <row r="11" spans="1:3" ht="30">
      <c r="A11" s="15" t="s">
        <v>109</v>
      </c>
      <c r="B11" s="88"/>
      <c r="C11" s="55"/>
    </row>
    <row r="12" spans="1:3" ht="60">
      <c r="A12" s="5" t="s">
        <v>110</v>
      </c>
      <c r="B12" s="36"/>
      <c r="C12" s="36"/>
    </row>
    <row r="13" spans="1:3" ht="60">
      <c r="A13" s="5" t="s">
        <v>111</v>
      </c>
      <c r="B13" s="36"/>
      <c r="C13" s="36"/>
    </row>
    <row r="14" spans="1:3">
      <c r="A14" s="5" t="s">
        <v>112</v>
      </c>
      <c r="B14" s="11"/>
      <c r="C14" s="11"/>
    </row>
    <row r="15" spans="1:3">
      <c r="A15" s="15" t="s">
        <v>113</v>
      </c>
      <c r="B15" s="36"/>
      <c r="C15" s="36"/>
    </row>
    <row r="16" spans="1:3">
      <c r="A16" s="11" t="s">
        <v>114</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Daniella Jaramillo Castro</cp:lastModifiedBy>
  <cp:revision/>
  <dcterms:created xsi:type="dcterms:W3CDTF">2020-12-07T14:41:17Z</dcterms:created>
  <dcterms:modified xsi:type="dcterms:W3CDTF">2024-07-23T12:39:44Z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