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codeName="ThisWorkbook"/>
  <mc:AlternateContent xmlns:mc="http://schemas.openxmlformats.org/markup-compatibility/2006">
    <mc:Choice Requires="x15">
      <x15ac:absPath xmlns:x15ac="http://schemas.microsoft.com/office/spreadsheetml/2010/11/ac" url="C:\Users\llengua\Desktop\MIRYAM MONTOYA BERMUDEZ\"/>
    </mc:Choice>
  </mc:AlternateContent>
  <xr:revisionPtr revIDLastSave="0" documentId="13_ncr:1_{8E9FBFE6-D37E-458A-88E7-3BDEFBB9A620}"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<sst xmlns="http://schemas.openxmlformats.org/spreadsheetml/2006/main" count="195" uniqueCount="154">
  <si>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</si>
  <si>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</si>
  <si>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76001310500820240002100</t>
  </si>
  <si>
    <t>Juzgado</t>
  </si>
  <si>
    <t>JUZGADO OCTAVO (8) LABORAL DEL CIRCUITO DE CALI</t>
  </si>
  <si>
    <t>Demandado</t>
  </si>
  <si>
    <t>COLFONDOS Y OTRO</t>
  </si>
  <si>
    <t xml:space="preserve">Demandante </t>
  </si>
  <si>
    <t>MIRYAM MONTOYA BERMÚDEZ (C.C.: 31.850.949)</t>
  </si>
  <si>
    <t>Tipo de vinculacion compañía</t>
  </si>
  <si>
    <t>LLAMADA EN GARANTIA</t>
  </si>
  <si>
    <t>Nombre de lesionado o muerto (s)</t>
  </si>
  <si>
    <t>N/A</t>
  </si>
  <si>
    <t>Fecha de los hechos</t>
  </si>
  <si>
    <t>01/12/1996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</si>
  <si>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</si>
  <si>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</si>
  <si>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</si>
  <si>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</si>
  <si>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</si>
  <si>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LA SEÑORA MIRYAM MONTOYA BERMÚDEZ (C.C.: 31.850.949), ESTABA AFILIADA EN EL ISS EN DONDE COMENZO A REALIZAR COTIZACIONES DESDE EL 2 DE ABRIL DEL AÑO 1985, COLFONDOS LE ENTREGO UNA PORYECCION REFERENTE A SU SITUACION PENSIONAL, SOLICITO EL RECONOCIMIENTO DE SU PENSION A LO CUAL RECIBIO RESPUESTA NEGATIVA DE COLFONDOS, EL 24 DE AGOSTO DEL AÑO 2023 SOLICTO A COLFONDOS SU TRASLADO AL RPM EL CUAL FUE RESPONDIDO DE MANERA NEGATIVA, EL 13 DE OCTUBRE DEL AÑO 2023 SOLICITO A COLPESIONES QUE SE DE SU TRASLADO AL RPM LO CUAL TUVO RESPUESTA NEGATIVA, MANIFIESTA NO HABER RECIBIDO UNA ASESORIA CLARA Y/O SUFICIENTE SOBRE LAS IMPLICACIONES DE SU TRASLADO AL RAIS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</si>
  <si>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</si>
  <si>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</si>
  <si>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</si>
  <si>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</si>
  <si>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</si>
  <si>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</si>
  <si>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</si>
  <si>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</si>
  <si>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</si>
  <si>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</si>
  <si>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</si>
  <si>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</si>
  <si>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</si>
  <si>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</si>
  <si>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</si>
  <si>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</si>
  <si>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11/04/2024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</si>
  <si>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</si>
  <si>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</si>
  <si>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</si>
  <si>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</si>
  <si>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</si>
  <si>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</si>
  <si>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</si>
  <si>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</si>
  <si>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</si>
  <si>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</si>
  <si>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</si>
  <si>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</si>
  <si>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</si>
  <si>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</si>
  <si>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</si>
  <si>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</si>
  <si>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</si>
  <si>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</si>
  <si>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</si>
  <si>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</si>
  <si>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</si>
  <si>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</si>
  <si>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</si>
  <si>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</si>
  <si>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</si>
  <si>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</si>
  <si>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</si>
  <si>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</si>
  <si>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</si>
  <si>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</si>
  <si>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</si>
  <si>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</si>
  <si>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</si>
  <si>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</si>
  <si>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</si>
  <si>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</si>
  <si>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</si>
  <si>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</si>
  <si>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</si>
  <si>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</si>
  <si>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</si>
  <si>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</si>
  <si>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</si>
  <si>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</si>
  <si>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</si>
  <si>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</si>
  <si>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</si>
  <si>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AJR2189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</si>
  <si>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</si>
  <si>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</si>
  <si>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</si>
  <si>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</si>
  <si>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</si>
  <si>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</si>
  <si>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01/12/1996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</si>
  <si>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</si>
  <si>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</si>
  <si>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</si>
  <si>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</si>
  <si>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</si>
  <si>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</si>
  <si>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</si>
  <si>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</si>
  <si>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</si>
  <si>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</si>
  <si>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MIRYAM MONTOYA BERMÚDEZ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</si>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</sst>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Normal="10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8" t="s">
        <v>10</v>
      </c>
      <c r="C6" s="38"/>
    </row>
    <row r="7" spans="1:3">
      <c r="A7" s="5" t="s">
        <v>11</v>
      </c>
      <c r="B7" s="38" t="s">
        <v>12</v>
      </c>
      <c r="C7" s="38"/>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9" t="s">
        <v>19</v>
      </c>
      <c r="B12" s="38" t="s">
        <v>20</v>
      </c>
      <c r="C12" s="38"/>
    </row>
    <row r="13" spans="1:3" ht="30" customHeight="1">
      <c r="A13" s="39"/>
      <c r="B13" s="38"/>
      <c r="C13" s="38"/>
    </row>
    <row r="14" spans="1:3" ht="73.5" customHeight="1">
      <c r="A14" s="39"/>
      <c r="B14" s="38"/>
      <c r="C14" s="38"/>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8" t="s">
        <v>30</v>
      </c>
      <c r="C24" s="38"/>
    </row>
    <row r="25" spans="1:3">
      <c r="A25" s="5" t="s">
        <v>31</v>
      </c>
      <c r="B25" s="38" t="s">
        <v>32</v>
      </c>
      <c r="C25" s="38"/>
    </row>
    <row r="26" spans="1:3">
      <c r="A26" s="5" t="s">
        <v>33</v>
      </c>
      <c r="B26" s="38" t="s">
        <v>34</v>
      </c>
      <c r="C26" s="38"/>
    </row>
    <row r="27" spans="1:3">
      <c r="A27" s="5" t="s">
        <v>35</v>
      </c>
      <c r="B27" s="35">
        <v>45394</v>
      </c>
      <c r="C27" s="36"/>
    </row>
    <row r="28" spans="1:3">
      <c r="A28" s="5" t="s">
        <v>36</v>
      </c>
      <c r="B28" s="35" t="s">
        <v>37</v>
      </c>
      <c r="C28" s="36"/>
    </row>
    <row r="29" spans="1:3">
      <c r="A29" s="5" t="s">
        <v>38</v>
      </c>
      <c r="B29" s="37">
        <v>45407</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8" t="str">
        <f>'GENERALES NOTA 322'!B2:C2</f>
        <v>76001310500820240002100</v>
      </c>
      <c r="C3" s="38"/>
    </row>
    <row r="4" spans="1:3">
      <c r="A4" s="5" t="s">
        <v>3</v>
      </c>
      <c r="B4" s="38" t="str">
        <f>'GENERALES NOTA 322'!B3:C3</f>
        <v>JUZGADO OCTAVO (8) LABORAL DEL CIRCUITO DE CALI</v>
      </c>
      <c r="C4" s="38"/>
    </row>
    <row r="5" spans="1:3">
      <c r="A5" s="5" t="s">
        <v>5</v>
      </c>
      <c r="B5" s="38" t="str">
        <f>'GENERALES NOTA 322'!B4:C4</f>
        <v>COLFONDOS Y OTRO</v>
      </c>
      <c r="C5" s="38"/>
    </row>
    <row r="6" spans="1:3">
      <c r="A6" s="5" t="s">
        <v>7</v>
      </c>
      <c r="B6" s="38" t="str">
        <f>'GENERALES NOTA 322'!B5:C5</f>
        <v>MIRYAM MONTOYA BERMÚDEZ (C.C.: 31.850.949)</v>
      </c>
      <c r="C6" s="38"/>
    </row>
    <row r="7" spans="1:3">
      <c r="A7" s="5" t="s">
        <v>9</v>
      </c>
      <c r="B7" s="38" t="str">
        <f>'GENERALES NOTA 322'!B6:C6</f>
        <v>LLAMADA EN GARANTIA</v>
      </c>
      <c r="C7" s="38"/>
    </row>
    <row r="8" spans="1:3">
      <c r="A8" s="13" t="s">
        <v>42</v>
      </c>
      <c r="B8" s="38"/>
      <c r="C8" s="38"/>
    </row>
    <row r="9" spans="1:3">
      <c r="A9" s="13" t="s">
        <v>17</v>
      </c>
      <c r="B9" s="38"/>
      <c r="C9" s="38"/>
    </row>
    <row r="10" spans="1:3">
      <c r="A10" s="13" t="s">
        <v>43</v>
      </c>
      <c r="B10" s="65"/>
      <c r="C10" s="67"/>
    </row>
    <row r="11" spans="1:3">
      <c r="A11" s="13" t="s">
        <v>44</v>
      </c>
      <c r="B11" s="65"/>
      <c r="C11" s="66"/>
    </row>
    <row r="12" spans="1:3">
      <c r="A12" s="13" t="s">
        <v>45</v>
      </c>
      <c r="B12" s="52"/>
      <c r="C12" s="53"/>
    </row>
    <row r="13" spans="1:3">
      <c r="A13" s="13" t="s">
        <v>46</v>
      </c>
      <c r="B13" s="38"/>
      <c r="C13" s="38"/>
    </row>
    <row r="14" spans="1:3">
      <c r="A14" s="13" t="s">
        <v>47</v>
      </c>
      <c r="B14" s="38"/>
      <c r="C14" s="38"/>
    </row>
    <row r="15" spans="1:3">
      <c r="A15" s="13" t="s">
        <v>48</v>
      </c>
      <c r="B15" s="38"/>
      <c r="C15" s="38"/>
    </row>
    <row r="16" spans="1:3">
      <c r="A16" s="62" t="s">
        <v>49</v>
      </c>
      <c r="B16" s="38"/>
      <c r="C16" s="38"/>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8"/>
      <c r="C21" s="38"/>
    </row>
    <row r="22" spans="1:3">
      <c r="A22" s="13" t="s">
        <v>53</v>
      </c>
      <c r="B22" s="52"/>
      <c r="C22" s="53"/>
    </row>
    <row r="23" spans="1:3">
      <c r="A23" s="13" t="s">
        <v>54</v>
      </c>
      <c r="B23" s="38"/>
      <c r="C23" s="38"/>
    </row>
    <row r="24" spans="1:3">
      <c r="A24" s="13" t="s">
        <v>55</v>
      </c>
      <c r="B24" s="38"/>
      <c r="C24" s="38"/>
    </row>
    <row r="25" spans="1:3">
      <c r="A25" s="13" t="s">
        <v>56</v>
      </c>
      <c r="B25" s="38"/>
      <c r="C25" s="38"/>
    </row>
    <row r="26" spans="1:3">
      <c r="A26" s="12" t="s">
        <v>57</v>
      </c>
      <c r="B26" s="38"/>
      <c r="C26" s="38"/>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9" zoomScaleNormal="100" workbookViewId="0">
      <selection activeCell="A31" sqref="A31"/>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76001310500820240002100</v>
      </c>
      <c r="C3" s="74"/>
    </row>
    <row r="4" spans="1:6">
      <c r="A4" s="21" t="s">
        <v>3</v>
      </c>
      <c r="B4" s="74" t="str">
        <f>'GENERALES NOTA 322'!B3:C3</f>
        <v>JUZGADO OCTAVO (8) LABORAL DEL CIRCUITO DE CALI</v>
      </c>
      <c r="C4" s="74"/>
    </row>
    <row r="5" spans="1:6">
      <c r="A5" s="21" t="s">
        <v>5</v>
      </c>
      <c r="B5" s="74" t="str">
        <f>'GENERALES NOTA 322'!B4:C4</f>
        <v>COLFONDOS Y OTRO</v>
      </c>
      <c r="C5" s="74"/>
    </row>
    <row r="6" spans="1:6" ht="14.45" customHeight="1">
      <c r="A6" s="21" t="s">
        <v>7</v>
      </c>
      <c r="B6" s="74" t="str">
        <f>'GENERALES NOTA 322'!B5:C5</f>
        <v>MIRYAM MONTOYA BERMÚDEZ (C.C.: 31.850.949)</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0</v>
      </c>
    </row>
    <row r="26" spans="1:3">
      <c r="A26" s="27"/>
      <c r="B26" s="22" t="s">
        <v>44</v>
      </c>
      <c r="C26" s="28">
        <v>0</v>
      </c>
    </row>
    <row r="27" spans="1:3">
      <c r="A27" s="27"/>
      <c r="B27" s="22" t="s">
        <v>98</v>
      </c>
      <c r="C27" s="26">
        <v>0</v>
      </c>
    </row>
    <row r="28" spans="1:3">
      <c r="A28" s="18" t="s">
        <v>99</v>
      </c>
      <c r="B28" s="80">
        <f>IFERROR(B17*(VLOOKUP(B15,Hoja2!$G$1:$H$6,2,0)),16666)</f>
        <v>16666</v>
      </c>
      <c r="C28" s="80"/>
    </row>
    <row r="29" spans="1:3" ht="30">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8" t="str">
        <f>'GENERALES NOTA 322'!B2:C2</f>
        <v>76001310500820240002100</v>
      </c>
      <c r="C3" s="38"/>
    </row>
    <row r="4" spans="1:3">
      <c r="A4" s="5" t="s">
        <v>3</v>
      </c>
      <c r="B4" s="38" t="str">
        <f>'GENERALES NOTA 322'!B3:C3</f>
        <v>JUZGADO OCTAVO (8) LABORAL DEL CIRCUITO DE CALI</v>
      </c>
      <c r="C4" s="38"/>
    </row>
    <row r="5" spans="1:3" ht="29.1" customHeight="1">
      <c r="A5" s="5" t="s">
        <v>5</v>
      </c>
      <c r="B5" s="38" t="str">
        <f>'GENERALES NOTA 322'!B4:C4</f>
        <v>COLFONDOS Y OTRO</v>
      </c>
      <c r="C5" s="38"/>
    </row>
    <row r="6" spans="1:3">
      <c r="A6" s="5" t="s">
        <v>7</v>
      </c>
      <c r="B6" s="38" t="str">
        <f>'GENERALES NOTA 322'!B5:C5</f>
        <v>MIRYAM MONTOYA BERMÚDEZ (C.C.: 31.850.949)</v>
      </c>
      <c r="C6" s="38"/>
    </row>
    <row r="7" spans="1:3" ht="43.5" customHeight="1">
      <c r="A7" s="5" t="s">
        <v>9</v>
      </c>
      <c r="B7" s="38" t="str">
        <f>'GENERALES NOTA 322'!B6:C6</f>
        <v>LLAMADA EN GARANTIA</v>
      </c>
      <c r="C7" s="38"/>
    </row>
    <row r="8" spans="1:3">
      <c r="A8" s="5" t="s">
        <v>108</v>
      </c>
      <c r="B8" s="38"/>
      <c r="C8" s="38"/>
    </row>
    <row r="9" spans="1:3">
      <c r="A9" s="15" t="s">
        <v>94</v>
      </c>
      <c r="B9" s="88"/>
      <c r="C9" s="88"/>
    </row>
    <row r="10" spans="1:3">
      <c r="A10" s="15" t="s">
        <v>109</v>
      </c>
      <c r="B10" s="38"/>
      <c r="C10" s="38"/>
    </row>
    <row r="11" spans="1:3" ht="30">
      <c r="A11" s="15" t="s">
        <v>110</v>
      </c>
      <c r="B11" s="89"/>
      <c r="C11" s="55"/>
    </row>
    <row r="12" spans="1:3" ht="60">
      <c r="A12" s="5" t="s">
        <v>111</v>
      </c>
      <c r="B12" s="38"/>
      <c r="C12" s="38"/>
    </row>
    <row r="13" spans="1:3" ht="60">
      <c r="A13" s="5" t="s">
        <v>112</v>
      </c>
      <c r="B13" s="38"/>
      <c r="C13" s="38"/>
    </row>
    <row r="14" spans="1:3">
      <c r="A14" s="5" t="s">
        <v>113</v>
      </c>
      <c r="B14" s="11"/>
      <c r="C14" s="11"/>
    </row>
    <row r="15" spans="1:3">
      <c r="A15" s="15" t="s">
        <v>114</v>
      </c>
      <c r="B15" s="38"/>
      <c r="C15" s="38"/>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2024-04-25T16:19:38Z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