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filterPrivacy="1" defaultThemeVersion="124226"/>
  <xr:revisionPtr revIDLastSave="0" documentId="13_ncr:1_{6A899768-BFE9-FA4D-8F34-BBAF8B459F83}" xr6:coauthVersionLast="47" xr6:coauthVersionMax="47" xr10:uidLastSave="{00000000-0000-0000-0000-000000000000}"/>
  <bookViews>
    <workbookView xWindow="3200" yWindow="500" windowWidth="28800" windowHeight="14120" tabRatio="669" xr2:uid="{00000000-000D-0000-FFFF-FFFF00000000}"/>
  </bookViews>
  <sheets>
    <sheet name="1. ABOGADO EXTERNO" sheetId="1" r:id="rId1"/>
    <sheet name="2. ABOGADO INTERNO " sheetId="2" r:id="rId2"/>
    <sheet name="REPORTE S.F.C." sheetId="3" r:id="rId3"/>
    <sheet name="Hoja1" sheetId="4" state="hidden"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c r="Z3" i="3"/>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<sst xmlns="http://schemas.openxmlformats.org/spreadsheetml/2006/main" count="169" uniqueCount="144">
  <si>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</si>
  <si>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</si>
  <si>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</si>
  <si>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</si>
  <si>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</si>
  <si>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</si>
  <si>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</si>
  <si>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</si>
  <si>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</si>
  <si>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</si>
  <si>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</si>
  <si>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</si>
  <si>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</si>
  <si>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</si>
  <si>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</si>
  <si>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</si>
  <si>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</si>
  <si>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</si>
  <si>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</si>
  <si>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</si>
  <si>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</si>
  <si>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</si>
  <si>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</si>
  <si>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</si>
  <si>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</si>
  <si>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</si>
  <si>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</si>
  <si>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</si>
  <si>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</si>
  <si>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</si>
  <si>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</si>
  <si>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</si>
  <si>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</si>
  <si>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</si>
  <si>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</si>
  <si>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</si>
  <si>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</si>
  <si>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</si>
  <si>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</si>
  <si>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</si>
  <si>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</si>
  <si>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</si>
  <si>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</si>
  <si>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</si>
  <si>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</si>
  <si>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</si>
  <si>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</si>
  <si>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</si>
  <si>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</si>
  <si>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</si>
  <si>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</si>
  <si>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</si>
  <si>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</si>
  <si>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</si>
  <si>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</si>
  <si>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</si>
  <si>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</si>
  <si>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</si>
  <si>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</si>
  <si>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</si>
  <si>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</si>
  <si>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</si>
  <si>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</si>
  <si>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</si>
  <si>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</si>
  <si>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</si>
  <si>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</si>
  <si>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</si>
  <si>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</si>
  <si>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</si>
  <si>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</si>
  <si>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</si>
  <si>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</si>
  <si>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</si>
  <si>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</si>
  <si>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</si>
  <si>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</si>
  <si>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</si>
  <si>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</si>
  <si>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</si>
  <si>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</si>
  <si>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</si>
  <si>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</si>
  <si>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</si>
  <si>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</si>
  <si>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</si>
  <si>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</si>
  <si>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</si>
  <si>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</si>
  <si>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</si>
  <si>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</si>
  <si>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</si>
  <si>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</si>
  <si>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</si>
  <si>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</si>
  <si>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</si>
  <si>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</si>
  <si>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</si>
  <si>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</si>
  <si>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</si>
  <si>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</si>
  <si>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</si>
  <si>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</si>
  <si>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</si>
  <si>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</si>
  <si>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</si>
  <si>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</si>
  <si>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</si>
  <si>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</si>
  <si>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</si>
  <si>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</si>
  <si>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</si>
  <si>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</si>
  <si>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</si>
  <si>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</si>
  <si>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</si>
  <si>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</si>
  <si>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</si>
  <si>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</si>
  <si>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</si>
  <si>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</si>
  <si>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</si>
  <si>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</si>
  <si>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</si>
  <si>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</si>
  <si>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</si>
  <si>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</si>
  <si>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</si>
  <si>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</si>
  <si>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</si>
  <si>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GHA</t>
  </si>
  <si>
    <t>Responsabilidad Civil Extracontractual</t>
  </si>
  <si>
    <t>Mauricio Gutiérrez Pascuas (víctima -lesionado)
Cecilia Pascuas Caviedes (madre del lesionado)
Mayra Alejandra Gutiérrez Palta (hija del lesionado)</t>
  </si>
  <si>
    <t>José David Contreras Mantilla
Mapfre Seguros Generales de Colombia</t>
  </si>
  <si>
    <t xml:space="preserve">José David Contreras Mantilla
</t>
  </si>
  <si>
    <t>14 civil del circuito de Cali</t>
  </si>
  <si>
    <t>760013103014-2023-00321-00</t>
  </si>
  <si>
    <t>13 de diciembre del 2021</t>
  </si>
  <si>
    <t>El 16 de mayo de 2024 se presentó la contestación a la demanda y al llamamiento en garantía formulado en contra de Mapfre Seguros Generales de Colombia S.A.</t>
  </si>
  <si>
    <t>22 de mayo 2024</t>
  </si>
  <si>
    <t>Los demandantes buscan que se declare la responsabilidad civil extracontractual con fundamento en las lesiones sufridas por el señor Mauricio Gutiérrez cuando aquel se movilizaba en su motocicleta de placa RLB42D e impactó con el vehículo del asegurado de placa DJP848. En esa medida señalan que el hecho ha generado perjuicios de índole patrimonial (lucro cesante) puesto que el demandante ha sido calificado con una pérdida de capacidad laboral del 14,78% y extrapatrimonial como: daño moral, daño a la vida en relación, daño a la salud y pérdida de oportunidad, rubros que se solicitan a favor de cada uno de los demandantes.</t>
  </si>
  <si>
    <t>El 13 de diciembre de 2021 ocurrió un accidente e la carrera 13 con calles 2 y 21 de la ciudad de Cali, los vehículos involucrados fueron el automóvil de placa DJP848 conducido por el asegurado José David Contreras y la motocicleta de placa RLB42D conducida por Mauricio Gutiérrez Pascuas. El señor Contreras circulaba en contravía, tal como está acreditado a través del informe de policía de tránsito, en esa medida el motociclista colisionó contra el vehículo que se encontraba invadiendo su carril. 
Como consecuencia del accidente, el señor Mauricio sufrió trauma en rodilla, tobillo y fractura expuesta de tibia izquierda de tibia, Medicina Legal lo valoró en cuarta ocasión y determinó una incapacidad definitiva de 90 días y secuelas de perturbación funcional de miembro inferior de carácter transitorio, perturbación funcional de órgano de sistema de la piel de carácter permanente. Además, a instancias del proceso penal se ordenó una valoración por la junta de calificación de invalidez, entidad que concluyó que existe una PCL del 14,78%. Se indica que el 14 de abril de 2023 la victima pidió a Mapfre Seguros que le indemnizara por los perjuicios sufridos, sin embargo, no obtuvo respuesta. Frente a este panorama el lesionado, su hija y su madre pretenden la indemnización por perjuicios patrimoniales y exraparimoniales.</t>
  </si>
  <si>
    <t xml:space="preserve">La contingencia se califica como PROBABLE toda vez que la póliza presta cobertura material y temporal y está probada la responsabilidad del asegurado.
Lo primero que debe tenerse en consideración es que la Póliza de autos para la familia No. 1503121000563 cuyo asegurado es José David Contreras, presta cobertura material y temporal, de conformidad con los hechos y pretensiones expuestas en el líbelo de la demanda. Frente a la cobertura temporal, debe señalarse que el accidente de tránsito (hecho base del litigio) ocurrió el 13 de diciembre de 2021, es decir, dentro de la vigencia de la Póliza que estaba comprendida entre el 8 de marzo de 2021 y el 7 de marzo de 2022. Aunado a ello, presta cobertura material en tanto ampara la responsabilidad civil extracontractual, pretensión que se le endilga al asegurado.
Por otro lado, frente a la responsabilidad del asegurado, debe decirse que esta se encuentra probada. En efecto, en el Informe Policial de Accidente de Tránsito se atribuyó al vehículo de placas DJP-848 (asegurado) la hipótesis No. 127 "transitar en contravía, asimismo quedó diagramado en el croquis del accidente en donde se deja constancia que la carrera 13 únicamente tenía un sentido de circulación correspondiente al sentido en el cual transitaba la víctima. Por lo anterior, se concluye que ni siquiera un dictamen pericial podría arrojar una hipótesis diferente, aunado al hecho de que, pese a que no obran en el expediente, las fotos de la asistencia en sitio reflejan que fue el asegurado quien circulaba en contravía desatendiendo así las señales de tránsito y ocasionando la colisión; por consiguiente, no existe elemento extraño que pueda desestimar la responsabilidad del señor José Contreras. Aunado a ello, se encuentra acreditado el daño a partir de la historia clínica del lesionado en donde se refleja que sufrió una fractura expuesta de tibia, además de contar con un dictamen de pérdida de capacidad laboral por 14,78%, que fue realizado por la junta de calificación de invalidez del Valle del Cauca a instancias del proceso penal que se adelanta.
Todo lo anterior, sin perjuicio del carácter contingente del proceso.
</t>
  </si>
  <si>
    <t>VALOR CONTINGENCIA: $101.652.961
Como liquidación objetiva de perjuicios se llegó al total de $106.652.961. A este valor se llegó de la siguiente manera:
1. Lucro cesante:  $36.652.961 
Siguiendo los lineamientos de la sentencia SC20950-2017 con ponencia del doctor Ariel Salazar Ramírez del 12 de diciembre de 2017, ante la ausencia de acreditación de los ingresos, para la tasación del lucro cesante debe acogerse el salario mínimo legal mensual vigente. En ese sentido, para aplicar la fórmula prevista por el alto tribunal se contempla los siguientes factores: como ingreso un salario mensual mínimo legal vigente del año 2024 ($1.300.000), comoquiera que el extremo actor no acreditó con la presentación de la demanda el valor de los ingresos de Mauricio Gutiérrez, sobre dicho valor se tomará el 14,78% que corresponde a la pérdida de capacidad laboral y el periodo indemnizable será por 28,1 años. 
2.Daño moral: $50.000.000
Se reconocerá la suma de $20.000.000 para la víctima directa señor Mauricio Gutiérrez y $15.000.000 para cada una de las señoras Cecilia Pascuas y Mayra Gutiérrez en calidad de madre e hija del lesionado. Este valor se equipará a las indemnizaciones en eventos de mediana gravedad como el caso de la fractura de tibia que se ocasionó al motociclista, además teniendo en cuenta los lineamientos de la sentencia SC5885 en donde a la víctima se le ocasionó una pérdida de capacidad laboral por 20,65% y se le reconoció en el año 2016 la suma de 15 millones, por ende, se considera adecuado los valores propuestos. 
3.Daño a la salud: $0
No se reconoce el daño a la salud en la medida en que la solicitud indemnizatoria tiene como sustento la imposibilidad para el lesionado de realizar actividades de ocio, es decir, la misma naturaleza del daño a la vida de relación.Por lo anterior, reconocer una suma adicional comportaría una doble indmenización, pero en todo caso no está demostrada una alteración en la salud de caracter relevante por ende su integridad psicofisica no se ha visto alterada más alla del perjuicio inmaterial ya tasado. 
4.Daño a la vida de relación: $15.000.000
Se reconocerá la suma de $15.000.000 para la víctima directa señor Mauricio Gutiérrez debido a las secuelas estéticas y funcionales de su pierna que le ocasionó la fractura de tibia, evento que limitará la posibilidad de realizar actividades de ocio como la misma conducción de motocicleta. Sin embargo, no se reconocerá dicho perjuicio a favor de las señoras Cecilia Pascuas y Mayra Gutierrez porque no se ha demostrado que aquellas hayan sufrido una alteración que desborde el perjuicio moral, de hecho en las valoraciones de medicina legal, el lesionado declara vivir solo, por ende, no existe en el plenario prueba de la supuesta afectación de las demás demandantes. 
 5.Daño por la pérdida de oportunidad: $0
No se reconoce este perjuicio por cuanto no se encuentra acreditado, ni siquiera en la demanda se hace referencia a la oportunidad presuntamente pérdida como consecuencia del accidente. De esa manera siguiendo los lineamientos fijados por la CSJ, entre otros, en la sentencia SC204 de 2023 el daño debe ser cierto, real y no meramente hipotético, por ende ante la falta de certeza del chance perdido no es procedente la indemnización
5.Deducible: La póliza no contempla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</si>
</sst>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 fillId="0" borderId="0" xfId="0" applyFont="1" applyFill="1" applyAlignment="1">
      <alignment horizontal="center" wrapText="1"/>
    </xf>
    <xf numFmtId="0" fontId="2" fillId="0" borderId="0" xfId="0" applyFont="1" applyFill="1" applyAlignment="1">
      <alignment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92" zoomScaleNormal="92" workbookViewId="0">
      <selection activeCell="A18" sqref="A18:H18"/>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9" max="9" width="28.6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50" t="s">
        <v>0</v>
      </c>
      <c r="B2" s="50"/>
      <c r="C2" s="50"/>
      <c r="D2" s="50"/>
      <c r="E2" s="50"/>
      <c r="F2" s="50"/>
      <c r="G2" s="50"/>
      <c r="H2" s="50"/>
      <c r="O2" s="23"/>
      <c r="P2" s="24"/>
      <c r="Q2" s="24"/>
      <c r="R2" s="24"/>
      <c r="S2" s="24"/>
    </row>
    <row r="3" spans="1:19" x14ac:dyDescent="0.2">
      <c r="A3" s="46" t="s">
        <v>1</v>
      </c>
      <c r="B3" s="46"/>
      <c r="C3" s="46"/>
      <c r="D3" s="51" t="s">
        <v>139</v>
      </c>
      <c r="E3" s="51"/>
      <c r="F3" s="51"/>
      <c r="G3" s="51"/>
      <c r="H3" s="51"/>
      <c r="O3" s="25"/>
      <c r="P3" s="25"/>
      <c r="Q3" s="26"/>
      <c r="R3" s="26"/>
    </row>
    <row r="4" spans="1:19" x14ac:dyDescent="0.2">
      <c r="A4" s="40" t="s">
        <v>2</v>
      </c>
      <c r="B4" s="48" t="s">
        <v>100</v>
      </c>
      <c r="C4" s="48"/>
      <c r="D4" s="48"/>
      <c r="E4" s="40" t="s">
        <v>3</v>
      </c>
      <c r="F4" s="52" t="s">
        <v>101</v>
      </c>
      <c r="G4" s="52"/>
      <c r="H4" s="52"/>
      <c r="O4" s="25"/>
      <c r="P4" s="25"/>
      <c r="Q4" s="26"/>
      <c r="R4" s="26"/>
    </row>
    <row r="5" spans="1:19" x14ac:dyDescent="0.2">
      <c r="A5" s="40" t="s">
        <v>4</v>
      </c>
      <c r="B5" s="56">
        <v>45399</v>
      </c>
      <c r="C5" s="56"/>
      <c r="D5" s="56"/>
      <c r="E5" s="40" t="s">
        <v>5</v>
      </c>
      <c r="F5" s="55" t="s">
        <v>103</v>
      </c>
      <c r="G5" s="55"/>
      <c r="H5" s="55"/>
      <c r="O5" s="25"/>
      <c r="P5" s="25"/>
      <c r="Q5" s="26"/>
      <c r="R5" s="26"/>
    </row>
    <row r="6" spans="1:19" ht="58.5" customHeight="1" x14ac:dyDescent="0.2">
      <c r="A6" s="40" t="s">
        <v>6</v>
      </c>
      <c r="B6" s="52" t="s">
        <v>132</v>
      </c>
      <c r="C6" s="52"/>
      <c r="D6" s="52"/>
      <c r="E6" s="52"/>
      <c r="F6" s="52"/>
      <c r="G6" s="52"/>
      <c r="H6" s="52"/>
      <c r="O6" s="25"/>
      <c r="P6" s="25"/>
      <c r="Q6" s="26"/>
      <c r="R6" s="28"/>
    </row>
    <row r="7" spans="1:19" ht="30.75" customHeight="1" x14ac:dyDescent="0.2">
      <c r="A7" s="40" t="s">
        <v>7</v>
      </c>
      <c r="B7" s="52" t="s">
        <v>133</v>
      </c>
      <c r="C7" s="52"/>
      <c r="D7" s="52"/>
      <c r="E7" s="52"/>
      <c r="F7" s="52"/>
      <c r="G7" s="52"/>
      <c r="H7" s="52"/>
      <c r="O7" s="25"/>
      <c r="P7" s="25"/>
      <c r="Q7" s="26"/>
      <c r="R7" s="28"/>
    </row>
    <row r="8" spans="1:19" ht="32.25" customHeight="1" x14ac:dyDescent="0.2">
      <c r="A8" s="40" t="s">
        <v>8</v>
      </c>
      <c r="B8" s="52" t="s">
        <v>134</v>
      </c>
      <c r="C8" s="52"/>
      <c r="D8" s="52"/>
      <c r="E8" s="52"/>
      <c r="F8" s="52"/>
      <c r="G8" s="52"/>
      <c r="H8" s="52"/>
      <c r="O8" s="25"/>
      <c r="P8" s="25"/>
      <c r="Q8" s="26"/>
      <c r="R8" s="28"/>
    </row>
    <row r="9" spans="1:19" ht="85.5" customHeight="1" x14ac:dyDescent="0.2">
      <c r="A9" s="40" t="s">
        <v>9</v>
      </c>
      <c r="B9" s="48" t="s">
        <v>140</v>
      </c>
      <c r="C9" s="48"/>
      <c r="D9" s="48"/>
      <c r="E9" s="48"/>
      <c r="F9" s="48"/>
      <c r="G9" s="48"/>
      <c r="H9" s="48"/>
      <c r="O9" s="25"/>
      <c r="P9" s="25"/>
      <c r="Q9" s="26"/>
      <c r="R9" s="28"/>
    </row>
    <row r="10" spans="1:19" x14ac:dyDescent="0.2">
      <c r="A10" s="40" t="s">
        <v>10</v>
      </c>
      <c r="B10" s="53">
        <v>101652961</v>
      </c>
      <c r="C10" s="53"/>
      <c r="D10" s="53"/>
      <c r="E10" s="53"/>
      <c r="F10" s="53"/>
      <c r="G10" s="53"/>
      <c r="H10" s="53"/>
      <c r="O10" s="25"/>
      <c r="P10" s="28"/>
      <c r="Q10" s="26"/>
      <c r="R10" s="28"/>
    </row>
    <row r="11" spans="1:19" ht="164.25" customHeight="1" x14ac:dyDescent="0.2">
      <c r="A11" s="40" t="s">
        <v>11</v>
      </c>
      <c r="B11" s="54" t="s">
        <v>141</v>
      </c>
      <c r="C11" s="54"/>
      <c r="D11" s="54"/>
      <c r="E11" s="54"/>
      <c r="F11" s="54"/>
      <c r="G11" s="54"/>
      <c r="H11" s="54"/>
      <c r="O11" s="25"/>
      <c r="P11" s="28"/>
      <c r="Q11" s="26"/>
      <c r="R11" s="28"/>
    </row>
    <row r="12" spans="1:19" ht="181.5" customHeight="1" x14ac:dyDescent="0.2">
      <c r="A12" s="40" t="s">
        <v>12</v>
      </c>
      <c r="B12" s="54" t="s">
        <v>142</v>
      </c>
      <c r="C12" s="54"/>
      <c r="D12" s="54"/>
      <c r="E12" s="54"/>
      <c r="F12" s="54"/>
      <c r="G12" s="54"/>
      <c r="H12" s="54"/>
      <c r="I12" s="68"/>
      <c r="O12" s="25"/>
      <c r="P12" s="28"/>
      <c r="Q12" s="26"/>
      <c r="R12" s="28"/>
    </row>
    <row r="13" spans="1:19" ht="30" x14ac:dyDescent="0.2">
      <c r="A13" s="40" t="s">
        <v>13</v>
      </c>
      <c r="B13" s="41" t="s">
        <v>102</v>
      </c>
      <c r="C13" s="40" t="s">
        <v>14</v>
      </c>
      <c r="D13" s="42"/>
      <c r="E13" s="40" t="s">
        <v>15</v>
      </c>
      <c r="F13" s="52" t="s">
        <v>130</v>
      </c>
      <c r="G13" s="52"/>
      <c r="H13" s="52"/>
    </row>
    <row r="14" spans="1:19" x14ac:dyDescent="0.2">
      <c r="A14" s="40" t="s">
        <v>16</v>
      </c>
      <c r="B14" s="52" t="s">
        <v>135</v>
      </c>
      <c r="C14" s="52"/>
      <c r="D14" s="52"/>
      <c r="E14" s="43" t="s">
        <v>17</v>
      </c>
      <c r="F14" s="52" t="s">
        <v>136</v>
      </c>
      <c r="G14" s="52"/>
      <c r="H14" s="52"/>
      <c r="P14" s="28"/>
      <c r="Q14" s="26"/>
      <c r="R14" s="28"/>
    </row>
    <row r="15" spans="1:19" ht="26.25" customHeight="1" x14ac:dyDescent="0.2">
      <c r="A15" s="40" t="s">
        <v>18</v>
      </c>
      <c r="B15" s="44"/>
      <c r="C15" s="40" t="s">
        <v>19</v>
      </c>
      <c r="D15" s="44">
        <v>1503121000563</v>
      </c>
      <c r="E15" s="45" t="s">
        <v>20</v>
      </c>
      <c r="F15" s="52" t="s">
        <v>131</v>
      </c>
      <c r="G15" s="52"/>
      <c r="H15" s="52"/>
      <c r="O15" s="25"/>
      <c r="P15" s="28"/>
      <c r="Q15" s="26"/>
      <c r="R15" s="28"/>
    </row>
    <row r="16" spans="1:19" ht="30.75" customHeight="1" x14ac:dyDescent="0.2">
      <c r="A16" s="40" t="s">
        <v>21</v>
      </c>
      <c r="B16" s="59" t="s">
        <v>104</v>
      </c>
      <c r="C16" s="60"/>
      <c r="D16" s="60"/>
      <c r="E16" s="60"/>
      <c r="F16" s="60"/>
      <c r="G16" s="60"/>
      <c r="H16" s="61"/>
      <c r="O16" s="25"/>
      <c r="P16" s="28"/>
      <c r="Q16" s="26"/>
      <c r="R16" s="28"/>
    </row>
    <row r="17" spans="1:9" ht="30" x14ac:dyDescent="0.2">
      <c r="A17" s="40" t="s">
        <v>22</v>
      </c>
      <c r="B17" s="51" t="s">
        <v>137</v>
      </c>
      <c r="C17" s="51"/>
      <c r="D17" s="51"/>
      <c r="E17" s="40" t="s">
        <v>23</v>
      </c>
      <c r="F17" s="51">
        <v>45322</v>
      </c>
      <c r="G17" s="55"/>
      <c r="H17" s="55"/>
      <c r="I17" s="69"/>
    </row>
    <row r="18" spans="1:9" x14ac:dyDescent="0.2">
      <c r="A18" s="57" t="s">
        <v>24</v>
      </c>
      <c r="B18" s="57"/>
      <c r="C18" s="57"/>
      <c r="D18" s="57"/>
      <c r="E18" s="57"/>
      <c r="F18" s="57"/>
      <c r="G18" s="57"/>
      <c r="H18" s="57"/>
    </row>
    <row r="19" spans="1:9" ht="25.5" customHeight="1" x14ac:dyDescent="0.2">
      <c r="A19" s="58" t="s">
        <v>25</v>
      </c>
      <c r="B19" s="58"/>
      <c r="C19" s="58"/>
      <c r="D19" s="58"/>
      <c r="E19" s="58"/>
      <c r="F19" s="58"/>
      <c r="G19" s="58"/>
      <c r="H19" s="58"/>
    </row>
    <row r="20" spans="1:9" ht="168" customHeight="1" x14ac:dyDescent="0.2">
      <c r="A20" s="47" t="s">
        <v>143</v>
      </c>
      <c r="B20" s="48"/>
      <c r="C20" s="48"/>
      <c r="D20" s="48"/>
      <c r="E20" s="48"/>
      <c r="F20" s="48"/>
      <c r="G20" s="48"/>
      <c r="H20" s="48"/>
      <c r="I20" s="69"/>
    </row>
    <row r="21" spans="1:9" x14ac:dyDescent="0.2">
      <c r="A21" s="46" t="s">
        <v>26</v>
      </c>
      <c r="B21" s="46"/>
      <c r="C21" s="46"/>
      <c r="D21" s="46"/>
      <c r="E21" s="46"/>
      <c r="F21" s="46"/>
      <c r="G21" s="46"/>
      <c r="H21" s="46"/>
    </row>
    <row r="22" spans="1:9" ht="135.75" customHeight="1" x14ac:dyDescent="0.2">
      <c r="A22" s="49" t="s">
        <v>138</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0" t="s">
        <v>27</v>
      </c>
      <c r="B2" s="50"/>
      <c r="C2" s="50"/>
      <c r="D2" s="50"/>
      <c r="E2" s="50"/>
      <c r="F2" s="50"/>
    </row>
    <row r="3" spans="1:6" ht="16" x14ac:dyDescent="0.2">
      <c r="A3" s="2" t="s">
        <v>6</v>
      </c>
      <c r="B3" s="66" t="str">
        <f>'1. ABOGADO EXTERNO'!B6:H6</f>
        <v>Mauricio Gutiérrez Pascuas (víctima -lesionado)
Cecilia Pascuas Caviedes (madre del lesionado)
Mayra Alejandra Gutiérrez Palta (hija del lesionado)</v>
      </c>
      <c r="C3" s="66"/>
      <c r="D3" s="66"/>
      <c r="E3" s="66"/>
      <c r="F3" s="66"/>
    </row>
    <row r="4" spans="1:6" ht="16" x14ac:dyDescent="0.2">
      <c r="A4" s="2" t="s">
        <v>28</v>
      </c>
      <c r="B4" s="36"/>
      <c r="C4" s="2" t="s">
        <v>29</v>
      </c>
      <c r="D4" s="67"/>
      <c r="E4" s="67"/>
      <c r="F4" s="67"/>
    </row>
    <row r="5" spans="1:6" ht="16" x14ac:dyDescent="0.2">
      <c r="A5" s="2" t="s">
        <v>8</v>
      </c>
      <c r="B5" s="66"/>
      <c r="C5" s="66"/>
      <c r="D5" s="66"/>
      <c r="E5" s="66"/>
      <c r="F5" s="66"/>
    </row>
    <row r="6" spans="1:6" ht="16" x14ac:dyDescent="0.2">
      <c r="A6" s="2" t="s">
        <v>30</v>
      </c>
      <c r="B6" s="32"/>
      <c r="C6" s="2" t="s">
        <v>31</v>
      </c>
      <c r="D6" s="39"/>
      <c r="E6" s="2" t="s">
        <v>32</v>
      </c>
      <c r="F6" s="39"/>
    </row>
    <row r="7" spans="1:6" ht="39.75" customHeight="1" x14ac:dyDescent="0.2">
      <c r="A7" s="2" t="s">
        <v>33</v>
      </c>
      <c r="B7" s="32"/>
      <c r="C7" s="2" t="s">
        <v>34</v>
      </c>
      <c r="D7" s="33"/>
      <c r="E7" s="2" t="s">
        <v>35</v>
      </c>
      <c r="F7" s="34"/>
    </row>
    <row r="8" spans="1:6" ht="35.25" customHeight="1" x14ac:dyDescent="0.2">
      <c r="A8" s="2" t="s">
        <v>36</v>
      </c>
      <c r="B8" s="35"/>
      <c r="C8" s="2" t="s">
        <v>37</v>
      </c>
      <c r="D8" s="35"/>
      <c r="E8" s="2" t="s">
        <v>38</v>
      </c>
      <c r="F8" s="36"/>
    </row>
    <row r="9" spans="1:6" ht="37.5" customHeight="1" x14ac:dyDescent="0.2">
      <c r="A9" s="2" t="s">
        <v>39</v>
      </c>
      <c r="B9" s="5"/>
      <c r="C9" s="64" t="s">
        <v>40</v>
      </c>
      <c r="D9" s="66"/>
      <c r="E9" s="2" t="s">
        <v>41</v>
      </c>
      <c r="F9" s="1"/>
    </row>
    <row r="10" spans="1:6" ht="16" x14ac:dyDescent="0.2">
      <c r="A10" s="2" t="s">
        <v>42</v>
      </c>
      <c r="B10" s="5"/>
      <c r="C10" s="64"/>
      <c r="D10" s="66"/>
      <c r="E10" s="2" t="s">
        <v>43</v>
      </c>
      <c r="F10" s="1"/>
    </row>
    <row r="11" spans="1:6" ht="46.5" customHeight="1" x14ac:dyDescent="0.2">
      <c r="A11" s="2" t="s">
        <v>44</v>
      </c>
      <c r="B11" s="37"/>
      <c r="C11" s="2" t="s">
        <v>23</v>
      </c>
      <c r="D11" s="37"/>
      <c r="E11" s="2" t="s">
        <v>9</v>
      </c>
      <c r="F11" s="38"/>
    </row>
    <row r="12" spans="1:6" ht="167.25" customHeight="1" x14ac:dyDescent="0.2">
      <c r="A12" s="2" t="s">
        <v>45</v>
      </c>
      <c r="B12" s="63"/>
      <c r="C12" s="63"/>
      <c r="D12" s="63"/>
      <c r="E12" s="63"/>
      <c r="F12" s="63"/>
    </row>
    <row r="13" spans="1:6" ht="21" x14ac:dyDescent="0.2">
      <c r="A13" s="50" t="s">
        <v>46</v>
      </c>
      <c r="B13" s="50"/>
      <c r="C13" s="50"/>
      <c r="D13" s="50"/>
      <c r="E13" s="50"/>
      <c r="F13" s="50"/>
    </row>
    <row r="14" spans="1:6" x14ac:dyDescent="0.2">
      <c r="A14" s="62"/>
      <c r="B14" s="62"/>
      <c r="C14" s="62"/>
      <c r="D14" s="62"/>
      <c r="E14" s="62"/>
      <c r="F14" s="62"/>
    </row>
    <row r="15" spans="1:6" x14ac:dyDescent="0.2">
      <c r="A15" s="62"/>
      <c r="B15" s="62"/>
      <c r="C15" s="62"/>
      <c r="D15" s="62"/>
      <c r="E15" s="62"/>
      <c r="F15" s="62"/>
    </row>
    <row r="16" spans="1:6" x14ac:dyDescent="0.2">
      <c r="A16" s="62"/>
      <c r="B16" s="62"/>
      <c r="C16" s="62"/>
      <c r="D16" s="62"/>
      <c r="E16" s="62"/>
      <c r="F16" s="62"/>
    </row>
    <row r="17" spans="1:6" x14ac:dyDescent="0.2">
      <c r="A17" s="62"/>
      <c r="B17" s="62"/>
      <c r="C17" s="62"/>
      <c r="D17" s="62"/>
      <c r="E17" s="62"/>
      <c r="F17" s="62"/>
    </row>
    <row r="18" spans="1:6" x14ac:dyDescent="0.2">
      <c r="A18" s="62"/>
      <c r="B18" s="62"/>
      <c r="C18" s="62"/>
      <c r="D18" s="62"/>
      <c r="E18" s="62"/>
      <c r="F18" s="62"/>
    </row>
    <row r="19" spans="1:6" x14ac:dyDescent="0.2">
      <c r="A19" s="62"/>
      <c r="B19" s="62"/>
      <c r="C19" s="62"/>
      <c r="D19" s="62"/>
      <c r="E19" s="62"/>
      <c r="F19" s="62"/>
    </row>
    <row r="20" spans="1:6" x14ac:dyDescent="0.2">
      <c r="A20" s="62"/>
      <c r="B20" s="62"/>
      <c r="C20" s="62"/>
      <c r="D20" s="62"/>
      <c r="E20" s="62"/>
      <c r="F20" s="62"/>
    </row>
    <row r="21" spans="1:6" x14ac:dyDescent="0.2">
      <c r="A21" s="62"/>
      <c r="B21" s="62"/>
      <c r="C21" s="62"/>
      <c r="D21" s="62"/>
      <c r="E21" s="62"/>
      <c r="F21" s="62"/>
    </row>
    <row r="22" spans="1:6" x14ac:dyDescent="0.2">
      <c r="A22" s="62"/>
      <c r="B22" s="62"/>
      <c r="C22" s="62"/>
      <c r="D22" s="62"/>
      <c r="E22" s="62"/>
      <c r="F22" s="62"/>
    </row>
    <row r="23" spans="1:6" x14ac:dyDescent="0.2">
      <c r="A23" s="62"/>
      <c r="B23" s="62"/>
      <c r="C23" s="62"/>
      <c r="D23" s="62"/>
      <c r="E23" s="62"/>
      <c r="F23" s="62"/>
    </row>
    <row r="24" spans="1:6" x14ac:dyDescent="0.2">
      <c r="A24" s="62"/>
      <c r="B24" s="62"/>
      <c r="C24" s="62"/>
      <c r="D24" s="62"/>
      <c r="E24" s="62"/>
      <c r="F24" s="62"/>
    </row>
    <row r="25" spans="1:6" x14ac:dyDescent="0.2">
      <c r="A25" s="62"/>
      <c r="B25" s="62"/>
      <c r="C25" s="62"/>
      <c r="D25" s="62"/>
      <c r="E25" s="62"/>
      <c r="F25" s="62"/>
    </row>
    <row r="26" spans="1:6" x14ac:dyDescent="0.2">
      <c r="A26" s="62"/>
      <c r="B26" s="62"/>
      <c r="C26" s="62"/>
      <c r="D26" s="62"/>
      <c r="E26" s="62"/>
      <c r="F26" s="62"/>
    </row>
    <row r="27" spans="1:6" x14ac:dyDescent="0.2">
      <c r="A27" s="62"/>
      <c r="B27" s="62"/>
      <c r="C27" s="62"/>
      <c r="D27" s="62"/>
      <c r="E27" s="62"/>
      <c r="F27" s="62"/>
    </row>
    <row r="28" spans="1:6" x14ac:dyDescent="0.2">
      <c r="A28" s="62"/>
      <c r="B28" s="62"/>
      <c r="C28" s="62"/>
      <c r="D28" s="62"/>
      <c r="E28" s="62"/>
      <c r="F28" s="62"/>
    </row>
    <row r="29" spans="1:6" x14ac:dyDescent="0.2">
      <c r="A29" s="62"/>
      <c r="B29" s="62"/>
      <c r="C29" s="62"/>
      <c r="D29" s="62"/>
      <c r="E29" s="62"/>
      <c r="F29" s="62"/>
    </row>
    <row r="30" spans="1:6" x14ac:dyDescent="0.2">
      <c r="A30" s="62"/>
      <c r="B30" s="62"/>
      <c r="C30" s="62"/>
      <c r="D30" s="62"/>
      <c r="E30" s="62"/>
      <c r="F30" s="62"/>
    </row>
    <row r="31" spans="1:6" x14ac:dyDescent="0.2">
      <c r="A31" s="62"/>
      <c r="B31" s="62"/>
      <c r="C31" s="62"/>
      <c r="D31" s="62"/>
      <c r="E31" s="62"/>
      <c r="F31" s="62"/>
    </row>
    <row r="32" spans="1:6" x14ac:dyDescent="0.2">
      <c r="A32" s="62"/>
      <c r="B32" s="62"/>
      <c r="C32" s="62"/>
      <c r="D32" s="62"/>
      <c r="E32" s="62"/>
      <c r="F32" s="62"/>
    </row>
    <row r="33" spans="1:6" x14ac:dyDescent="0.2">
      <c r="A33" s="62"/>
      <c r="B33" s="62"/>
      <c r="C33" s="62"/>
      <c r="D33" s="62"/>
      <c r="E33" s="62"/>
      <c r="F33" s="62"/>
    </row>
    <row r="34" spans="1:6" x14ac:dyDescent="0.2">
      <c r="A34" s="62"/>
      <c r="B34" s="62"/>
      <c r="C34" s="62"/>
      <c r="D34" s="62"/>
      <c r="E34" s="62"/>
      <c r="F34" s="62"/>
    </row>
    <row r="35" spans="1:6" x14ac:dyDescent="0.2">
      <c r="A35" s="62"/>
      <c r="B35" s="62"/>
      <c r="C35" s="62"/>
      <c r="D35" s="62"/>
      <c r="E35" s="62"/>
      <c r="F35" s="62"/>
    </row>
    <row r="36" spans="1:6" x14ac:dyDescent="0.2">
      <c r="A36" s="62"/>
      <c r="B36" s="62"/>
      <c r="C36" s="62"/>
      <c r="D36" s="62"/>
      <c r="E36" s="62"/>
      <c r="F36" s="62"/>
    </row>
    <row r="37" spans="1:6" x14ac:dyDescent="0.2">
      <c r="A37" s="64" t="s">
        <v>47</v>
      </c>
      <c r="B37" s="64"/>
      <c r="C37" s="65"/>
      <c r="D37" s="64" t="s">
        <v>48</v>
      </c>
      <c r="E37" s="64"/>
      <c r="F37" s="64"/>
    </row>
    <row r="38" spans="1:6" ht="16" x14ac:dyDescent="0.2">
      <c r="A38" s="2" t="s">
        <v>49</v>
      </c>
      <c r="B38" s="2" t="s">
        <v>50</v>
      </c>
      <c r="C38" s="65"/>
      <c r="D38" s="2" t="s">
        <v>49</v>
      </c>
      <c r="E38" s="64" t="s">
        <v>50</v>
      </c>
      <c r="F38" s="64"/>
    </row>
    <row r="39" spans="1:6" x14ac:dyDescent="0.2">
      <c r="A39" s="3"/>
      <c r="B39" s="3"/>
      <c r="C39" s="65"/>
      <c r="D39" s="3"/>
      <c r="E39" s="62"/>
      <c r="F39" s="62"/>
    </row>
    <row r="40" spans="1:6" x14ac:dyDescent="0.2">
      <c r="A40" s="3"/>
      <c r="B40" s="3"/>
      <c r="C40" s="65"/>
      <c r="D40" s="3"/>
      <c r="E40" s="62"/>
      <c r="F40" s="62"/>
    </row>
    <row r="41" spans="1:6" x14ac:dyDescent="0.2">
      <c r="A41" s="3"/>
      <c r="B41" s="3"/>
      <c r="C41" s="65"/>
      <c r="D41" s="3"/>
      <c r="E41" s="62"/>
      <c r="F41" s="62"/>
    </row>
    <row r="42" spans="1:6" x14ac:dyDescent="0.2">
      <c r="A42" s="3"/>
      <c r="B42" s="3"/>
      <c r="C42" s="65"/>
      <c r="D42" s="3"/>
      <c r="E42" s="62"/>
      <c r="F42" s="62"/>
    </row>
    <row r="43" spans="1:6" x14ac:dyDescent="0.2">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
      <c r="A3" s="1">
        <v>1</v>
      </c>
      <c r="B3" s="1" t="str">
        <f>'1. ABOGADO EXTERNO'!B4</f>
        <v>1. Civil Ordinario</v>
      </c>
      <c r="C3" s="1" t="str">
        <f>'1. ABOGADO EXTERNO'!F4</f>
        <v>1. Primera Instancia</v>
      </c>
      <c r="D3" s="6">
        <f>'1. ABOGADO EXTERNO'!B5</f>
        <v>45399</v>
      </c>
      <c r="E3" s="17" t="str">
        <f>'1. ABOGADO EXTERNO'!B6</f>
        <v>Mauricio Gutiérrez Pascuas (víctima -lesionado)
Cecilia Pascuas Caviedes (madre del lesionado)
Mayra Alejandra Gutiérrez Palta (hija del lesionado)</v>
      </c>
      <c r="F3" s="17" t="str">
        <f>'1. ABOGADO EXTERNO'!B7</f>
        <v>José David Contreras Mantilla
Mapfre Seguros Generales de Colombia</v>
      </c>
      <c r="G3" s="17" t="str">
        <f>'1. ABOGADO EXTERNO'!B9</f>
        <v>Los demandantes buscan que se declare la responsabilidad civil extracontractual con fundamento en las lesiones sufridas por el señor Mauricio Gutiérrez cuando aquel se movilizaba en su motocicleta de placa RLB42D e impactó con el vehículo del asegurado de placa DJP848. En esa medida señalan que el hecho ha generado perjuicios de índole patrimonial (lucro cesante) puesto que el demandante ha sido calificado con una pérdida de capacidad laboral del 14,78% y extrapatrimonial como: daño moral, daño a la vida en relación, daño a la salud y pérdida de oportunidad, rubros que se solicitan a favor de cada uno de los demandantes.</v>
      </c>
      <c r="H3" s="18">
        <f>'1. ABOGADO EXTERNO'!B10</f>
        <v>101652961</v>
      </c>
      <c r="I3" s="17" t="str">
        <f>'1. ABOGADO EXTERNO'!B11</f>
        <v>El 13 de diciembre de 2021 ocurrió un accidente e la carrera 13 con calles 2 y 21 de la ciudad de Cali, los vehículos involucrados fueron el automóvil de placa DJP848 conducido por el asegurado José David Contreras y la motocicleta de placa RLB42D conducida por Mauricio Gutiérrez Pascuas. El señor Contreras circulaba en contravía, tal como está acreditado a través del informe de policía de tránsito, en esa medida el motociclista colisionó contra el vehículo que se encontraba invadiendo su carril. 
Como consecuencia del accidente, el señor Mauricio sufrió trauma en rodilla, tobillo y fractura expuesta de tibia izquierda de tibia, Medicina Legal lo valoró en cuarta ocasión y determinó una incapacidad definitiva de 90 días y secuelas de perturbación funcional de miembro inferior de carácter transitorio, perturbación funcional de órgano de sistema de la piel de carácter permanente. Además, a instancias del proceso penal se ordenó una valoración por la junta de calificación de invalidez, entidad que concluyó que existe una PCL del 14,78%. Se indica que el 14 de abril de 2023 la victima pidió a Mapfre Seguros que le indemnizara por los perjuicios sufridos, sin embargo, no obtuvo respuesta. Frente a este panorama el lesionado, su hija y su madre pretenden la indemnización por perjuicios patrimoniales y exraparimoniales.</v>
      </c>
      <c r="J3" s="17" t="str">
        <f>'1. ABOGADO EXTERNO'!B12</f>
        <v xml:space="preserve">La contingencia se califica como PROBABLE toda vez que la póliza presta cobertura material y temporal y está probada la responsabilidad del asegurado.
Lo primero que debe tenerse en consideración es que la Póliza de autos para la familia No. 1503121000563 cuyo asegurado es José David Contreras, presta cobertura material y temporal, de conformidad con los hechos y pretensiones expuestas en el líbelo de la demanda. Frente a la cobertura temporal, debe señalarse que el accidente de tránsito (hecho base del litigio) ocurrió el 13 de diciembre de 2021, es decir, dentro de la vigencia de la Póliza que estaba comprendida entre el 8 de marzo de 2021 y el 7 de marzo de 2022. Aunado a ello, presta cobertura material en tanto ampara la responsabilidad civil extracontractual, pretensión que se le endilga al asegurado.
Por otro lado, frente a la responsabilidad del asegurado, debe decirse que esta se encuentra probada. En efecto, en el Informe Policial de Accidente de Tránsito se atribuyó al vehículo de placas DJP-848 (asegurado) la hipótesis No. 127 "transitar en contravía, asimismo quedó diagramado en el croquis del accidente en donde se deja constancia que la carrera 13 únicamente tenía un sentido de circulación correspondiente al sentido en el cual transitaba la víctima. Por lo anterior, se concluye que ni siquiera un dictamen pericial podría arrojar una hipótesis diferente, aunado al hecho de que, pese a que no obran en el expediente, las fotos de la asistencia en sitio reflejan que fue el asegurado quien circulaba en contravía desatendiendo así las señales de tránsito y ocasionando la colisión; por consiguiente, no existe elemento extraño que pueda desestimar la responsabilidad del señor José Contreras. Aunado a ello, se encuentra acreditado el daño a partir de la historia clínica del lesionado en donde se refleja que sufrió una fractura expuesta de tibia, además de contar con un dictamen de pérdida de capacidad laboral por 14,78%, que fue realizado por la junta de calificación de invalidez del Valle del Cauca a instancias del proceso penal que se adelanta.
Todo lo anterior, sin perjuicio del carácter contingente del proceso.
</v>
      </c>
      <c r="K3" s="22" t="str">
        <f>'1. ABOGADO EXTERNO'!B13</f>
        <v>1 Probable (100% en contra de la Compañia)</v>
      </c>
      <c r="L3" s="22"/>
      <c r="M3" s="22"/>
      <c r="N3" s="30" t="s">
        <v>98</v>
      </c>
      <c r="O3" s="19" t="s">
        <v>98</v>
      </c>
      <c r="P3" s="18">
        <f>'2. ABOGADO INTERNO '!D7</f>
        <v>0</v>
      </c>
      <c r="Q3" s="17"/>
      <c r="R3" s="17" t="str">
        <f>'1. ABOGADO EXTERNO'!B16</f>
        <v>AUTOS</v>
      </c>
      <c r="S3" s="17"/>
      <c r="T3" s="1"/>
      <c r="U3" s="20"/>
      <c r="V3" s="17"/>
      <c r="W3" s="21">
        <f>'2. ABOGADO INTERNO '!B8</f>
        <v>0</v>
      </c>
      <c r="X3" s="22" t="str">
        <f>'1. ABOGADO EXTERNO'!B14</f>
        <v>14 civil del circuito de Cali</v>
      </c>
      <c r="Y3" s="1" t="str">
        <f>'1. ABOGADO EXTERNO'!F14</f>
        <v>760013103014-2023-00321-00</v>
      </c>
      <c r="Z3" s="1" t="str">
        <f>'1. ABOGADO EXTERNO'!F5</f>
        <v xml:space="preserve">VIGENTE </v>
      </c>
      <c r="AA3" s="17" t="str">
        <f>'1. ABOGADO EXTERNO'!A22</f>
        <v>El 16 de mayo de 2024 se presentó la contestación a la demanda y al llamamiento en garantía formulado en contra de Mapfre Seguros Generales de Colombia S.A.</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2</v>
      </c>
      <c r="B1" s="24" t="s">
        <v>3</v>
      </c>
      <c r="C1" s="24" t="s">
        <v>32</v>
      </c>
      <c r="D1" s="24" t="s">
        <v>5</v>
      </c>
      <c r="E1" s="24" t="s">
        <v>99</v>
      </c>
      <c r="F1" s="29" t="s">
        <v>40</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4" ma:contentTypeDescription="Crear nuevo documento." ma:contentTypeScope="" ma:versionID="1d0f7bc2eb83b66115e34bf51dbe6bfd">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2aa01a208a970a54f27858f6c957c500"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35A25-E612-43F8-968F-C57796BFD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E8B15-131C-4F08-99BC-49433C9998AE}">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A74B91F-4018-44B0-8E93-12F1115AE8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2024-05-23T00:39:08Z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ies>
</file>