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D0FF8DA8-1D8B-4385-AAC5-A06EAE99FBAC}"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<sst xmlns="http://schemas.openxmlformats.org/spreadsheetml/2006/main" count="195" uniqueCount="154">
  <si>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</si>
  <si>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</si>
  <si>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17380310500220220023900</t>
  </si>
  <si>
    <t>Juzgado</t>
  </si>
  <si>
    <t>2 LABORAL CIRCUITO LA DORADA</t>
  </si>
  <si>
    <t>Demandado</t>
  </si>
  <si>
    <t>COLFONDOS Y OTRO</t>
  </si>
  <si>
    <t xml:space="preserve">Demandante </t>
  </si>
  <si>
    <t>CARLOS HUMBERTO SALAZAR DUQUE C.C: 16.110.089</t>
  </si>
  <si>
    <t>Tipo de vinculacion compañía</t>
  </si>
  <si>
    <t>LLAMADA EN GARANTIA</t>
  </si>
  <si>
    <t>Nombre de lesionado o muerto (s)</t>
  </si>
  <si>
    <t>N/A</t>
  </si>
  <si>
    <t>Fecha de los hechos</t>
  </si>
  <si>
    <t>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</si>
  <si>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</si>
  <si>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</si>
  <si>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</si>
  <si>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</si>
  <si>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</si>
  <si>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DEMANDA,EL SEÑOR CARLOS HUMBERTO SALAZAR DUQUE, IDENTIFICADO CON LA C.C: 16.110.089, NACIÓ EL 5/04/1961, SE AFILIÓ AL ISS, HOY COLPENSIONES EN EL 1/08/1985, POSTERIORMENTE SE TRASLADO A PROTECCIÓN S.A. EL25/08/1994, LUEGO A ING EL 1/03/1995, POSTERIORMENTE EL 6/03/1998, SE TRASLADO A COLPATRIA S.A. Y FINALMENTE EL 20/08/1999 A COLFONDOS S.A. HASTA LA ACTUALIDAD,. QUE DURANTE LAS AFILIACIONES DEL DEMANDANTE, NUNCA RECIBIÓ NINGÚN TIPO DE ASESORÍA POR PARTE DE LOS REPRESENTANTES DE LAS ADMINISTRADORAS DEL RAIS, PUES ESTOS LE OFRECIERON UNAS SUPUESTAS VENTAJAS PENSIONALES PARA QUE REALIZASE SU TRASLADO ENTRE REGÍMENES, SIN RECIBIR ASESORÍA ALGUNA, O EN SU DEFECTO, UNA PROYECCIÓN PENSIONAL EN LA QUE PUDIERA OBSERVARSE LOS BENEFICIOS Y DESVENTAJAS DE CADA RÉGIMEN.ADUCE ELEVO RECLAMACIÓN ANTE COLPENSIONES Y LOS FONDOS DEL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</si>
  <si>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</si>
  <si>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</si>
  <si>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</si>
  <si>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</si>
  <si>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</si>
  <si>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</si>
  <si>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</si>
  <si>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</si>
  <si>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</si>
  <si>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</si>
  <si>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</si>
  <si>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</si>
  <si>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</si>
  <si>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</si>
  <si>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</si>
  <si>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</si>
  <si>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29/04/2024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</si>
  <si>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</si>
  <si>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</si>
  <si>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</si>
  <si>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</si>
  <si>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</si>
  <si>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</si>
  <si>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</si>
  <si>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</si>
  <si>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</si>
  <si>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</si>
  <si>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</si>
  <si>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</si>
  <si>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</si>
  <si>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</si>
  <si>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</si>
  <si>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</si>
  <si>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</si>
  <si>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</si>
  <si>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</si>
  <si>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</si>
  <si>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</si>
  <si>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</si>
  <si>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</si>
  <si>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</si>
  <si>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</si>
  <si>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</si>
  <si>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</si>
  <si>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</si>
  <si>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</si>
  <si>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</si>
  <si>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</si>
  <si>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</si>
  <si>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</si>
  <si>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</si>
  <si>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</si>
  <si>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</si>
  <si>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</si>
  <si>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</si>
  <si>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</si>
  <si>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</si>
  <si>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</si>
  <si>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</si>
  <si>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</si>
  <si>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</si>
  <si>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</si>
  <si>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</si>
  <si>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</si>
  <si>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AJR2170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</si>
  <si>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</si>
  <si>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</si>
  <si>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</si>
  <si>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</si>
  <si>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</si>
  <si>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</si>
  <si>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septiembre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</si>
  <si>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</si>
  <si>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</si>
  <si>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</si>
  <si>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</si>
  <si>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</si>
  <si>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</si>
  <si>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</si>
  <si>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</si>
  <si>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</si>
  <si>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</si>
  <si>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 AFILIACIÓN LIBRE Y ESPONTÁNEA DEL SEÑOR CARLOS HUMBERTO SALAZAR DUQUE AL RÉGIMEN DE AHORRO INDIVIDIAL CON SOLIDARIDAD 
3. 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</si>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</sst>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9" sqref="B29:C29"/>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6" t="s">
        <v>19</v>
      </c>
      <c r="B12" s="40" t="s">
        <v>20</v>
      </c>
      <c r="C12" s="40"/>
    </row>
    <row r="13" spans="1:3" ht="47.4" customHeight="1" x14ac:dyDescent="0.3">
      <c r="A13" s="46"/>
      <c r="B13" s="40"/>
      <c r="C13" s="40"/>
    </row>
    <row r="14" spans="1:3" ht="85.95" customHeight="1" x14ac:dyDescent="0.3">
      <c r="A14" s="46"/>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7">
        <v>45385</v>
      </c>
      <c r="C27" s="48"/>
    </row>
    <row r="28" spans="1:3" ht="30.6" customHeight="1" x14ac:dyDescent="0.3">
      <c r="A28" s="5" t="s">
        <v>36</v>
      </c>
      <c r="B28" s="45" t="s">
        <v>37</v>
      </c>
      <c r="C28" s="45"/>
    </row>
    <row r="29" spans="1:3" x14ac:dyDescent="0.3">
      <c r="A29" s="5" t="s">
        <v>38</v>
      </c>
      <c r="B29" s="45">
        <v>45427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17380310500220220023900</v>
      </c>
      <c r="C3" s="40"/>
    </row>
    <row r="4" spans="1:3" x14ac:dyDescent="0.3">
      <c r="A4" s="5" t="s">
        <v>3</v>
      </c>
      <c r="B4" s="40" t="str">
        <f>'GENERALES NOTA 322'!B3:C3</f>
        <v>2 LABORAL CIRCUITO LA DORADA</v>
      </c>
      <c r="C4" s="40"/>
    </row>
    <row r="5" spans="1:3" x14ac:dyDescent="0.3">
      <c r="A5" s="5" t="s">
        <v>5</v>
      </c>
      <c r="B5" s="40" t="str">
        <f>'GENERALES NOTA 322'!B4:C4</f>
        <v>COLFONDOS Y OTRO</v>
      </c>
      <c r="C5" s="40"/>
    </row>
    <row r="6" spans="1:3" x14ac:dyDescent="0.3">
      <c r="A6" s="5" t="s">
        <v>7</v>
      </c>
      <c r="B6" s="40" t="str">
        <f>'GENERALES NOTA 322'!B5:C5</f>
        <v>CARLOS HUMBERTO SALAZAR DUQUE C.C: 16.110.089</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17380310500220220023900</v>
      </c>
      <c r="C3" s="87"/>
    </row>
    <row r="4" spans="1:6" x14ac:dyDescent="0.3">
      <c r="A4" s="21" t="s">
        <v>3</v>
      </c>
      <c r="B4" s="87" t="str">
        <f>'GENERALES NOTA 322'!B3:C3</f>
        <v>2 LABORAL CIRCUITO LA DORADA</v>
      </c>
      <c r="C4" s="87"/>
    </row>
    <row r="5" spans="1:6" x14ac:dyDescent="0.3">
      <c r="A5" s="21" t="s">
        <v>5</v>
      </c>
      <c r="B5" s="87" t="str">
        <f>'GENERALES NOTA 322'!B4:C4</f>
        <v>COLFONDOS Y OTRO</v>
      </c>
      <c r="C5" s="87"/>
    </row>
    <row r="6" spans="1:6" ht="14.4" customHeight="1" x14ac:dyDescent="0.3">
      <c r="A6" s="21" t="s">
        <v>7</v>
      </c>
      <c r="B6" s="87" t="str">
        <f>'GENERALES NOTA 322'!B5:C5</f>
        <v>CARLOS HUMBERTO SALAZAR DUQUE C.C: 16.110.089</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92</v>
      </c>
      <c r="C16" s="84"/>
    </row>
    <row r="17" spans="1:3" ht="28.5" customHeight="1" x14ac:dyDescent="0.3">
      <c r="A17" s="14" t="s">
        <v>93</v>
      </c>
      <c r="B17" s="74">
        <f>((C19+C20+C22+C23)-C26)*C25*C27</f>
        <v>0</v>
      </c>
      <c r="C17" s="74"/>
    </row>
    <row r="18" spans="1:3" x14ac:dyDescent="0.3">
      <c r="A18" s="23" t="s">
        <v>94</v>
      </c>
      <c r="B18" s="75" t="s">
        <v>24</v>
      </c>
      <c r="C18" s="76"/>
    </row>
    <row r="19" spans="1:3" x14ac:dyDescent="0.3">
      <c r="A19" s="70"/>
      <c r="B19" s="22" t="s">
        <v>25</v>
      </c>
      <c r="C19" s="19">
        <v>0</v>
      </c>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95</v>
      </c>
      <c r="C23" s="19">
        <v>0</v>
      </c>
    </row>
    <row r="24" spans="1:3" x14ac:dyDescent="0.3">
      <c r="A24" s="71"/>
      <c r="B24" s="72" t="s">
        <v>96</v>
      </c>
      <c r="C24" s="73"/>
    </row>
    <row r="25" spans="1:3" x14ac:dyDescent="0.3">
      <c r="A25" s="25"/>
      <c r="B25" s="22" t="s">
        <v>97</v>
      </c>
      <c r="C25" s="26">
        <v>0</v>
      </c>
    </row>
    <row r="26" spans="1:3" x14ac:dyDescent="0.3">
      <c r="A26" s="27"/>
      <c r="B26" s="22" t="s">
        <v>44</v>
      </c>
      <c r="C26" s="28">
        <v>0</v>
      </c>
    </row>
    <row r="27" spans="1:3" x14ac:dyDescent="0.3">
      <c r="A27" s="27"/>
      <c r="B27" s="22" t="s">
        <v>98</v>
      </c>
      <c r="C27" s="26">
        <v>0</v>
      </c>
    </row>
    <row r="28" spans="1:3" x14ac:dyDescent="0.3">
      <c r="A28" s="18" t="s">
        <v>99</v>
      </c>
      <c r="B28" s="74">
        <f>IFERROR(B17*(VLOOKUP(B15,Hoja2!$G$1:$H$6,2,0)),16666)</f>
        <v>16666</v>
      </c>
      <c r="C28" s="74"/>
    </row>
    <row r="29" spans="1:3" ht="28.8" x14ac:dyDescent="0.3">
      <c r="A29" s="21" t="s">
        <v>100</v>
      </c>
      <c r="B29" s="77" t="s">
        <v>101</v>
      </c>
      <c r="C29" s="78"/>
    </row>
    <row r="30" spans="1:3" ht="28.8" x14ac:dyDescent="0.3">
      <c r="A30" s="21" t="s">
        <v>102</v>
      </c>
      <c r="B30" s="79" t="s">
        <v>103</v>
      </c>
      <c r="C30" s="80"/>
    </row>
    <row r="31" spans="1:3" ht="18" x14ac:dyDescent="0.3">
      <c r="A31" s="29" t="s">
        <v>104</v>
      </c>
      <c r="B31" s="29"/>
      <c r="C31" s="29"/>
    </row>
    <row r="32" spans="1:3" x14ac:dyDescent="0.3">
      <c r="A32" s="30" t="s">
        <v>105</v>
      </c>
      <c r="B32" s="69"/>
      <c r="C32" s="69"/>
    </row>
    <row r="33" spans="1:3" x14ac:dyDescent="0.3">
      <c r="A33" s="30" t="s">
        <v>106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107</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17380310500220220023900</v>
      </c>
      <c r="C3" s="40"/>
    </row>
    <row r="4" spans="1:3" x14ac:dyDescent="0.3">
      <c r="A4" s="5" t="s">
        <v>3</v>
      </c>
      <c r="B4" s="40" t="str">
        <f>'GENERALES NOTA 322'!B3:C3</f>
        <v>2 LABORAL CIRCUITO LA DORADA</v>
      </c>
      <c r="C4" s="40"/>
    </row>
    <row r="5" spans="1:3" ht="29.1" customHeight="1" x14ac:dyDescent="0.3">
      <c r="A5" s="5" t="s">
        <v>5</v>
      </c>
      <c r="B5" s="40" t="str">
        <f>'GENERALES NOTA 322'!B4:C4</f>
        <v>COLFONDOS Y OTRO</v>
      </c>
      <c r="C5" s="40"/>
    </row>
    <row r="6" spans="1:3" x14ac:dyDescent="0.3">
      <c r="A6" s="5" t="s">
        <v>7</v>
      </c>
      <c r="B6" s="40" t="str">
        <f>'GENERALES NOTA 322'!B5:C5</f>
        <v>CARLOS HUMBERTO SALAZAR DUQUE C.C: 16.110.089</v>
      </c>
      <c r="C6" s="40"/>
    </row>
    <row r="7" spans="1:3" ht="43.5" customHeight="1" x14ac:dyDescent="0.3">
      <c r="A7" s="5" t="s">
        <v>9</v>
      </c>
      <c r="B7" s="40" t="str">
        <f>'GENERALES NOTA 322'!B6:C6</f>
        <v>LLAMADA EN GARANTIA</v>
      </c>
      <c r="C7" s="40"/>
    </row>
    <row r="8" spans="1:3" x14ac:dyDescent="0.3">
      <c r="A8" s="5" t="s">
        <v>108</v>
      </c>
      <c r="B8" s="40"/>
      <c r="C8" s="40"/>
    </row>
    <row r="9" spans="1:3" x14ac:dyDescent="0.3">
      <c r="A9" s="15" t="s">
        <v>94</v>
      </c>
      <c r="B9" s="89"/>
      <c r="C9" s="89"/>
    </row>
    <row r="10" spans="1:3" x14ac:dyDescent="0.3">
      <c r="A10" s="15" t="s">
        <v>109</v>
      </c>
      <c r="B10" s="40"/>
      <c r="C10" s="40"/>
    </row>
    <row r="11" spans="1:3" ht="28.8" x14ac:dyDescent="0.3">
      <c r="A11" s="15" t="s">
        <v>110</v>
      </c>
      <c r="B11" s="90"/>
      <c r="C11" s="68"/>
    </row>
    <row r="12" spans="1:3" ht="57.6" x14ac:dyDescent="0.3">
      <c r="A12" s="5" t="s">
        <v>111</v>
      </c>
      <c r="B12" s="40"/>
      <c r="C12" s="40"/>
    </row>
    <row r="13" spans="1:3" ht="57.6" x14ac:dyDescent="0.3">
      <c r="A13" s="5" t="s">
        <v>112</v>
      </c>
      <c r="B13" s="40"/>
      <c r="C13" s="40"/>
    </row>
    <row r="14" spans="1:3" x14ac:dyDescent="0.3">
      <c r="A14" s="5" t="s">
        <v>113</v>
      </c>
      <c r="B14" s="11"/>
      <c r="C14" s="11"/>
    </row>
    <row r="15" spans="1:3" x14ac:dyDescent="0.3">
      <c r="A15" s="15" t="s">
        <v>114</v>
      </c>
      <c r="B15" s="40"/>
      <c r="C15" s="40"/>
    </row>
    <row r="16" spans="1:3" x14ac:dyDescent="0.3">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2024-05-15T22:27:56Z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