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2"/>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0" documentId="8_{764F007E-3FC0-4CBA-9966-C4B4AD31D5A9}" xr6:coauthVersionLast="47" xr6:coauthVersionMax="47" xr10:uidLastSave="{00000000-0000-0000-0000-000000000000}"/>
  <bookViews>
    <workbookView xWindow="-120" yWindow="-120" windowWidth="24240" windowHeight="1314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<sst xmlns="http://schemas.openxmlformats.org/spreadsheetml/2006/main" count="196" uniqueCount="155">
  <si>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</si>
  <si>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</si>
  <si>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11001310503220230035400</t>
  </si>
  <si>
    <t>Juzgado</t>
  </si>
  <si>
    <t>JUZGADO (032) LABORAL CIRCUITO BOGOTA</t>
  </si>
  <si>
    <t>Demandado</t>
  </si>
  <si>
    <t>COLFONDOS Y OTRO</t>
  </si>
  <si>
    <t xml:space="preserve">Demandante </t>
  </si>
  <si>
    <t>JAIRO ANTONIO SANTANDER. C.C: 12.966.341</t>
  </si>
  <si>
    <t>Tipo de vinculacion compañía</t>
  </si>
  <si>
    <t>LLAMADA EN GARANTIA</t>
  </si>
  <si>
    <t>Nombre de lesionado o muerto (s)</t>
  </si>
  <si>
    <t>N/A</t>
  </si>
  <si>
    <t>Fecha de los hechos</t>
  </si>
  <si>
    <t>01/10/1994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</si>
  <si>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</si>
  <si>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</si>
  <si>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</si>
  <si>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</si>
  <si>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</si>
  <si>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JAIRO ANTONIO SANTANDER, IDENTIFICADO CON LA C.C: 12.966.341,  NACIÓ EL 23/08/1959, SE AFILIÓ AL RPM DESDE EL MES DE AGOSTO  DE 1978 HASTA SEPTIEMBRE DE 1994, COTIZANDO UN TOTAL DE 493 SEMANAS. EL 02/09/1994 UN ASESOR DE PROTECCIÓN S.A. LE OFRECIÓ AL DEMANDANTE LA POSIBILIDAD DE VINCULARSE A ESA AFP Y REALIZAR EL TRASLADO DE RÉGIMEN PENSIONAL, SIN QUE SE LE INFORMARA DE MANERA CLARA, CIERTA SUFICIENTE Y OPORTUNA, LAS CARACTERÍSTICAS DEL RAIS Y DEL RPM, NI TAMPOCO LA FORMA COMO SE CAUSA LA PENSIÓN . EN EL AÑO 1999 EL DEMANDANTE ES AFILIADO A PORVENIR S.A. SIN QUE SE LE BRINDARA LA INFORMACIÓN NECESARIA, PERTINENTE Y OPORTUNA RESPECTO DE LOS DOS REGÍMENES PENSIONALES. EN EL AÑO 2000, REALIZA NUEVO TRASLADO HORIZONTAL A LA AFP COLFONDOS S.A., QUIEN IGUALMENTE, NO SANEÓ LA FALTA DEL DEBER DE INFORMACIÓN. EL 29/11/2006, NUEVAMENTE RETORNA A PORVENIR S.A. A PARTI DEL MES DE ABRIL DE 2018, PORVENIR S.A. RECONOCIÓ PENSIÓN DE VEJEZ AL DEMANDANTE, POR VALOR DE $2.951.389, MESADA QUE PARA MAYO DE 2023 ASCIENDE A $3.906.078, QUE CONFORME A UN ESTUDIO ACTUARIAL REALIZADO, DE HABER CONTINUADO AFILIADO EN EL RPM, LA PENSIÓN DEL SEÑOR SANTANDER ASCENDERÍA A $5.303.813. EL 03/8/2023 PREENTÓ SOLICITUD DE VINCULACIÓN AL RPM, SIENDO ESTA NEGADA POR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</si>
  <si>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</si>
  <si>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</si>
  <si>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</si>
  <si>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</si>
  <si>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</si>
  <si>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</si>
  <si>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</si>
  <si>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</si>
  <si>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</si>
  <si>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</si>
  <si>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</si>
  <si>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</si>
  <si>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</si>
  <si>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</si>
  <si>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</si>
  <si>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</si>
  <si>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4/4/2024 (NOTIFICACIÓN PERSONAL)</t>
  </si>
  <si>
    <t xml:space="preserve">Fecha de contestacion </t>
  </si>
  <si>
    <t>18/04/2024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</si>
  <si>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</si>
  <si>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</si>
  <si>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</si>
  <si>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</si>
  <si>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</si>
  <si>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</si>
  <si>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</si>
  <si>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</si>
  <si>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</si>
  <si>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</si>
  <si>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</si>
  <si>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</si>
  <si>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</si>
  <si>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</si>
  <si>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</si>
  <si>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</si>
  <si>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</si>
  <si>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</si>
  <si>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</si>
  <si>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</si>
  <si>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</si>
  <si>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</si>
  <si>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</si>
  <si>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</si>
  <si>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</si>
  <si>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</si>
  <si>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</si>
  <si>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</si>
  <si>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</si>
  <si>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</si>
  <si>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</si>
  <si>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</si>
  <si>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</si>
  <si>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</si>
  <si>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</si>
  <si>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</si>
  <si>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</si>
  <si>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</si>
  <si>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</si>
  <si>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</si>
  <si>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</si>
  <si>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</si>
  <si>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</si>
  <si>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</si>
  <si>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</si>
  <si>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</si>
  <si>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AJR2177</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</si>
  <si>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</si>
  <si>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</si>
  <si>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</si>
  <si>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</si>
  <si>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</si>
  <si>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</si>
  <si>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01/10/1994 hasta la fecha (ii) el demandante se encuentra pensionado en el RAIS desde el 12/02/2018  (iii)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(iv) Las consecuencias de la indemnización de perjuicios por falta al deber de información que se pretende en la demanda son frente a la afiliación al RAIS efectuado por el demandante y no frente al seguro previsional de invalidez y sobrevivientes, por lo cual quienes deben responder son las adminstradoras de fondos de pensiones, de acuerdo a lo establecido por la CSJ en sentencia SL373/ 2021.(v) No hay lugar a que proceda la declaración de la ineficacia de traslado del demandante en atención a que al adquirir la calidad de pensionado, no es posible devolver las cosas a su estado anterio. (vi)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</si>
  <si>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</si>
  <si>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</si>
  <si>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</si>
  <si>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</si>
  <si>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</si>
  <si>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</si>
  <si>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</si>
  <si>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</si>
  <si>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</si>
  <si>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</si>
  <si>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LA INDEMNIZACIÓN PLENA DE PERJUICIOS ESTÁ A CARGO ÚNICA Y EXCLUSIVAMENTE DE LAS AFP QUE INCUMPLIERON EL DEBER DE INFORMACIÓN, DE CONFORMIDAD CON LO PRECEPTUADO POR LA CORTE SUPREMA DE JUSTICIA – SALA DE CASACIÓN LABORAL. 
3) PRESCRIPCION DE LA ACCIÓN PARA SOLICITAR EL RECONOCIMIENTO Y PAGO DE PERJUICIOS A CARGO DE LOS FONDOS DE PENSIONES                               4) IMPROCEDENCIA DE LA DECLARATORIA DE INEFICACIA DE LA AFILIACION CUANDO EL DEMANDANTE YA OSTENTA LA CALIDAD DE PENSIONADO EN EL RAIS.                                                                                                                                                                                                                                                             5)AFILIACIÓN LIBRE Y ESPONTÁNEA DEL SEÑOR JAIRO ANTONIO SANTANDER AL RÉGIMEN DE AHORRO INDIVIDIAL CON SOLIDARIDAD.                                                                                                                                                                                                                  6)ERROR DE DERECHO NO VICIA EL CONSENTIMIENTO. 
7)EL TRASLADO ENTRE ADMINISTRADORAS DEL RAIS DENOTA LA VOLUNTAD DEL AFILIADO DE PERMANECER EN EL RÉGIMEN DE AHORRO INDIVIDUAL CON SOLIDARIDAD Y CONSIGO, SE CONFIGURA UN ACTO DE RELACIONAMIENTO QUE PRESUPONE EL CONOCIMIENTO DEL FUNCIONAMIENTO DE DICHO RÉGIMEN                                                                                                                                                                                                                                                                                   8)INEXISTENCIA DE LA OBLIGACIÓN DE DEVOLVER EL SEGURO PREVISIONAL CUANDO SE DECLARA LA NULIDAD Y/O INEFICACIA DE LA AFILIACIÓN POR FALTA DE CAUSA Y PORQUE AFECTA DERECHOS DE TERCEROS DE BUENA FE.
9) PRESCRIPCION.
10) BUENA FE.
11)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</si>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</sst>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3" zoomScale="70" zoomScaleNormal="70" workbookViewId="0">
      <selection activeCell="B37" sqref="B37"/>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45387</v>
      </c>
      <c r="C27" s="39"/>
    </row>
    <row r="28" spans="1:3">
      <c r="A28" s="5" t="s">
        <v>36</v>
      </c>
      <c r="B28" s="35" t="s">
        <v>37</v>
      </c>
      <c r="C28" s="35"/>
    </row>
    <row r="29" spans="1:3">
      <c r="A29" s="5" t="s">
        <v>38</v>
      </c>
      <c r="B29" s="35" t="s">
        <v>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40</v>
      </c>
      <c r="B1" s="64"/>
      <c r="C1" s="64"/>
    </row>
    <row r="2" spans="1:3">
      <c r="A2" s="13" t="s">
        <v>41</v>
      </c>
      <c r="B2" s="65" t="s">
        <v>42</v>
      </c>
      <c r="C2" s="66"/>
    </row>
    <row r="3" spans="1:3">
      <c r="A3" s="5" t="s">
        <v>1</v>
      </c>
      <c r="B3" s="36" t="str">
        <f>'GENERALES NOTA 322'!B2:C2</f>
        <v>11001310503220230035400</v>
      </c>
      <c r="C3" s="36"/>
    </row>
    <row r="4" spans="1:3">
      <c r="A4" s="5" t="s">
        <v>3</v>
      </c>
      <c r="B4" s="36" t="str">
        <f>'GENERALES NOTA 322'!B3:C3</f>
        <v>JUZGADO (032) LABORAL CIRCUITO BOGOTA</v>
      </c>
      <c r="C4" s="36"/>
    </row>
    <row r="5" spans="1:3">
      <c r="A5" s="5" t="s">
        <v>5</v>
      </c>
      <c r="B5" s="36" t="str">
        <f>'GENERALES NOTA 322'!B4:C4</f>
        <v>COLFONDOS Y OTRO</v>
      </c>
      <c r="C5" s="36"/>
    </row>
    <row r="6" spans="1:3">
      <c r="A6" s="5" t="s">
        <v>7</v>
      </c>
      <c r="B6" s="36" t="str">
        <f>'GENERALES NOTA 322'!B5:C5</f>
        <v>JAIRO ANTONIO SANTANDER. C.C: 12.966.341</v>
      </c>
      <c r="C6" s="36"/>
    </row>
    <row r="7" spans="1:3">
      <c r="A7" s="5" t="s">
        <v>9</v>
      </c>
      <c r="B7" s="36" t="str">
        <f>'GENERALES NOTA 322'!B6:C6</f>
        <v>LLAMADA EN GARANTIA</v>
      </c>
      <c r="C7" s="36"/>
    </row>
    <row r="8" spans="1:3">
      <c r="A8" s="13" t="s">
        <v>43</v>
      </c>
      <c r="B8" s="36"/>
      <c r="C8" s="36"/>
    </row>
    <row r="9" spans="1:3">
      <c r="A9" s="13" t="s">
        <v>17</v>
      </c>
      <c r="B9" s="36"/>
      <c r="C9" s="36"/>
    </row>
    <row r="10" spans="1:3">
      <c r="A10" s="13" t="s">
        <v>44</v>
      </c>
      <c r="B10" s="65"/>
      <c r="C10" s="67"/>
    </row>
    <row r="11" spans="1:3">
      <c r="A11" s="13" t="s">
        <v>45</v>
      </c>
      <c r="B11" s="65"/>
      <c r="C11" s="66"/>
    </row>
    <row r="12" spans="1:3">
      <c r="A12" s="13" t="s">
        <v>46</v>
      </c>
      <c r="B12" s="52"/>
      <c r="C12" s="53"/>
    </row>
    <row r="13" spans="1:3">
      <c r="A13" s="13" t="s">
        <v>47</v>
      </c>
      <c r="B13" s="36"/>
      <c r="C13" s="36"/>
    </row>
    <row r="14" spans="1:3">
      <c r="A14" s="13" t="s">
        <v>48</v>
      </c>
      <c r="B14" s="36"/>
      <c r="C14" s="36"/>
    </row>
    <row r="15" spans="1:3">
      <c r="A15" s="13" t="s">
        <v>49</v>
      </c>
      <c r="B15" s="36"/>
      <c r="C15" s="36"/>
    </row>
    <row r="16" spans="1:3">
      <c r="A16" s="62" t="s">
        <v>50</v>
      </c>
      <c r="B16" s="36"/>
      <c r="C16" s="36"/>
    </row>
    <row r="17" spans="1:3">
      <c r="A17" s="63"/>
      <c r="B17" s="9" t="s">
        <v>51</v>
      </c>
      <c r="C17" s="10" t="s">
        <v>52</v>
      </c>
    </row>
    <row r="18" spans="1:3">
      <c r="A18" s="63"/>
      <c r="B18" s="11"/>
      <c r="C18" s="11"/>
    </row>
    <row r="19" spans="1:3">
      <c r="A19" s="63"/>
      <c r="B19" s="11"/>
      <c r="C19" s="11"/>
    </row>
    <row r="20" spans="1:3">
      <c r="A20" s="63"/>
      <c r="B20" s="11"/>
      <c r="C20" s="11"/>
    </row>
    <row r="21" spans="1:3">
      <c r="A21" s="13" t="s">
        <v>53</v>
      </c>
      <c r="B21" s="36"/>
      <c r="C21" s="36"/>
    </row>
    <row r="22" spans="1:3">
      <c r="A22" s="13" t="s">
        <v>54</v>
      </c>
      <c r="B22" s="52"/>
      <c r="C22" s="53"/>
    </row>
    <row r="23" spans="1:3">
      <c r="A23" s="13" t="s">
        <v>55</v>
      </c>
      <c r="B23" s="36"/>
      <c r="C23" s="36"/>
    </row>
    <row r="24" spans="1:3">
      <c r="A24" s="13" t="s">
        <v>56</v>
      </c>
      <c r="B24" s="36"/>
      <c r="C24" s="36"/>
    </row>
    <row r="25" spans="1:3">
      <c r="A25" s="13" t="s">
        <v>57</v>
      </c>
      <c r="B25" s="36"/>
      <c r="C25" s="36"/>
    </row>
    <row r="26" spans="1:3">
      <c r="A26" s="12" t="s">
        <v>58</v>
      </c>
      <c r="B26" s="36"/>
      <c r="C26" s="36"/>
    </row>
    <row r="27" spans="1:3">
      <c r="A27" s="61" t="s">
        <v>59</v>
      </c>
      <c r="B27" s="61"/>
      <c r="C27" s="61"/>
    </row>
    <row r="28" spans="1:3" ht="14.45" customHeight="1">
      <c r="A28" s="56" t="s">
        <v>60</v>
      </c>
      <c r="B28" s="57"/>
      <c r="C28" s="31"/>
    </row>
    <row r="29" spans="1:3" ht="14.45" customHeight="1">
      <c r="A29" s="58" t="s">
        <v>61</v>
      </c>
      <c r="B29" s="59"/>
      <c r="C29" s="31"/>
    </row>
    <row r="30" spans="1:3" ht="14.45" customHeight="1">
      <c r="A30" s="58" t="s">
        <v>62</v>
      </c>
      <c r="B30" s="59"/>
      <c r="C30" s="32"/>
    </row>
    <row r="31" spans="1:3" ht="14.45" customHeight="1">
      <c r="A31" s="58" t="s">
        <v>63</v>
      </c>
      <c r="B31" s="59"/>
      <c r="C31" s="31"/>
    </row>
    <row r="32" spans="1:3">
      <c r="A32" s="58" t="s">
        <v>64</v>
      </c>
      <c r="B32" s="59"/>
      <c r="C32" s="31"/>
    </row>
    <row r="33" spans="1:3" ht="14.45" customHeight="1">
      <c r="A33" s="58" t="s">
        <v>65</v>
      </c>
      <c r="B33" s="59"/>
      <c r="C33" s="31"/>
    </row>
    <row r="34" spans="1:3" ht="14.45" customHeight="1">
      <c r="A34" s="58" t="s">
        <v>66</v>
      </c>
      <c r="B34" s="59"/>
      <c r="C34" s="33"/>
    </row>
    <row r="35" spans="1:3">
      <c r="A35" s="56" t="s">
        <v>67</v>
      </c>
      <c r="B35" s="57"/>
      <c r="C35" s="34"/>
    </row>
    <row r="36" spans="1:3">
      <c r="A36" s="60" t="s">
        <v>68</v>
      </c>
      <c r="B36" s="60"/>
      <c r="C36" s="60"/>
    </row>
    <row r="37" spans="1:3">
      <c r="A37" s="54" t="s">
        <v>69</v>
      </c>
      <c r="B37" s="54"/>
      <c r="C37" s="11"/>
    </row>
    <row r="38" spans="1:3">
      <c r="A38" s="54" t="s">
        <v>70</v>
      </c>
      <c r="B38" s="54"/>
      <c r="C38" s="11"/>
    </row>
    <row r="39" spans="1:3">
      <c r="A39" s="54" t="s">
        <v>71</v>
      </c>
      <c r="B39" s="54"/>
      <c r="C39" s="11"/>
    </row>
    <row r="40" spans="1:3">
      <c r="A40" s="54" t="s">
        <v>72</v>
      </c>
      <c r="B40" s="54"/>
      <c r="C40" s="11"/>
    </row>
    <row r="41" spans="1:3">
      <c r="A41" s="54" t="s">
        <v>73</v>
      </c>
      <c r="B41" s="54"/>
      <c r="C41" s="11"/>
    </row>
    <row r="42" spans="1:3">
      <c r="A42" s="54" t="s">
        <v>74</v>
      </c>
      <c r="B42" s="54"/>
      <c r="C42" s="11"/>
    </row>
    <row r="43" spans="1:3">
      <c r="A43" s="54" t="s">
        <v>75</v>
      </c>
      <c r="B43" s="54"/>
      <c r="C43" s="11"/>
    </row>
    <row r="44" spans="1:3">
      <c r="A44" s="54" t="s">
        <v>76</v>
      </c>
      <c r="B44" s="54"/>
      <c r="C44" s="11"/>
    </row>
    <row r="45" spans="1:3">
      <c r="A45" s="54" t="s">
        <v>77</v>
      </c>
      <c r="B45" s="54"/>
      <c r="C45" s="11"/>
    </row>
    <row r="46" spans="1:3">
      <c r="A46" s="54" t="s">
        <v>78</v>
      </c>
      <c r="B46" s="54"/>
      <c r="C46" s="11"/>
    </row>
    <row r="47" spans="1:3">
      <c r="A47" s="54" t="s">
        <v>79</v>
      </c>
      <c r="B47" s="54"/>
      <c r="C47" s="11"/>
    </row>
    <row r="48" spans="1:3">
      <c r="A48" s="54" t="s">
        <v>80</v>
      </c>
      <c r="B48" s="54"/>
      <c r="C48" s="11"/>
    </row>
    <row r="49" spans="1:3">
      <c r="A49" s="54" t="s">
        <v>81</v>
      </c>
      <c r="B49" s="54"/>
      <c r="C49" s="11"/>
    </row>
    <row r="50" spans="1:3">
      <c r="A50" s="54" t="s">
        <v>82</v>
      </c>
      <c r="B50" s="54"/>
      <c r="C50" s="11"/>
    </row>
    <row r="51" spans="1:3">
      <c r="A51" s="54" t="s">
        <v>83</v>
      </c>
      <c r="B51" s="54"/>
      <c r="C51" s="11"/>
    </row>
    <row r="52" spans="1:3">
      <c r="A52" s="54" t="s">
        <v>84</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9" zoomScaleNormal="100" workbookViewId="0">
      <selection activeCell="B16" sqref="B16:C1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85</v>
      </c>
      <c r="B1" s="64"/>
      <c r="C1" s="64"/>
    </row>
    <row r="2" spans="1:6">
      <c r="A2" s="20" t="s">
        <v>41</v>
      </c>
      <c r="B2" s="72" t="s">
        <v>86</v>
      </c>
      <c r="C2" s="73"/>
    </row>
    <row r="3" spans="1:6">
      <c r="A3" s="21" t="s">
        <v>1</v>
      </c>
      <c r="B3" s="74" t="str">
        <f>'GENERALES NOTA 322'!B2:C2</f>
        <v>11001310503220230035400</v>
      </c>
      <c r="C3" s="74"/>
    </row>
    <row r="4" spans="1:6">
      <c r="A4" s="21" t="s">
        <v>3</v>
      </c>
      <c r="B4" s="74" t="str">
        <f>'GENERALES NOTA 322'!B3:C3</f>
        <v>JUZGADO (032) LABORAL CIRCUITO BOGOTA</v>
      </c>
      <c r="C4" s="74"/>
    </row>
    <row r="5" spans="1:6">
      <c r="A5" s="21" t="s">
        <v>5</v>
      </c>
      <c r="B5" s="74" t="str">
        <f>'GENERALES NOTA 322'!B4:C4</f>
        <v>COLFONDOS Y OTRO</v>
      </c>
      <c r="C5" s="74"/>
    </row>
    <row r="6" spans="1:6" ht="14.45" customHeight="1">
      <c r="A6" s="21" t="s">
        <v>7</v>
      </c>
      <c r="B6" s="74" t="str">
        <f>'GENERALES NOTA 322'!B5:C5</f>
        <v>JAIRO ANTONIO SANTANDER. C.C: 12.966.341</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87</v>
      </c>
      <c r="C13" s="24"/>
    </row>
    <row r="14" spans="1:6">
      <c r="A14" s="75"/>
      <c r="B14" s="22" t="s">
        <v>88</v>
      </c>
      <c r="C14" s="24"/>
      <c r="E14" t="s">
        <v>89</v>
      </c>
      <c r="F14" s="17">
        <v>0.7</v>
      </c>
    </row>
    <row r="15" spans="1:6">
      <c r="A15" s="23" t="s">
        <v>90</v>
      </c>
      <c r="B15" s="72" t="s">
        <v>91</v>
      </c>
      <c r="C15" s="73"/>
    </row>
    <row r="16" spans="1:6" ht="15" customHeight="1">
      <c r="A16" s="21" t="s">
        <v>92</v>
      </c>
      <c r="B16" s="70" t="s">
        <v>93</v>
      </c>
      <c r="C16" s="71"/>
    </row>
    <row r="17" spans="1:3" ht="28.5" customHeight="1">
      <c r="A17" s="14" t="s">
        <v>94</v>
      </c>
      <c r="B17" s="80">
        <f>((C19+C20+C22+C23)-C26)*C25*C27</f>
        <v>0</v>
      </c>
      <c r="C17" s="80"/>
    </row>
    <row r="18" spans="1:3">
      <c r="A18" s="23" t="s">
        <v>95</v>
      </c>
      <c r="B18" s="78" t="s">
        <v>24</v>
      </c>
      <c r="C18" s="79"/>
    </row>
    <row r="19" spans="1:3">
      <c r="A19" s="86"/>
      <c r="B19" s="22" t="s">
        <v>25</v>
      </c>
      <c r="C19" s="19"/>
    </row>
    <row r="20" spans="1:3">
      <c r="A20" s="87"/>
      <c r="B20" s="22" t="s">
        <v>26</v>
      </c>
      <c r="C20" s="19">
        <v>0</v>
      </c>
    </row>
    <row r="21" spans="1:3">
      <c r="A21" s="87"/>
      <c r="B21" s="76" t="s">
        <v>27</v>
      </c>
      <c r="C21" s="77"/>
    </row>
    <row r="22" spans="1:3">
      <c r="A22" s="87"/>
      <c r="B22" s="22" t="s">
        <v>87</v>
      </c>
      <c r="C22" s="19">
        <v>0</v>
      </c>
    </row>
    <row r="23" spans="1:3" ht="45">
      <c r="A23" s="87"/>
      <c r="B23" s="22" t="s">
        <v>96</v>
      </c>
      <c r="C23" s="19">
        <v>0</v>
      </c>
    </row>
    <row r="24" spans="1:3">
      <c r="A24" s="87"/>
      <c r="B24" s="76" t="s">
        <v>97</v>
      </c>
      <c r="C24" s="77"/>
    </row>
    <row r="25" spans="1:3">
      <c r="A25" s="25"/>
      <c r="B25" s="22" t="s">
        <v>98</v>
      </c>
      <c r="C25" s="26"/>
    </row>
    <row r="26" spans="1:3">
      <c r="A26" s="27"/>
      <c r="B26" s="22" t="s">
        <v>45</v>
      </c>
      <c r="C26" s="28">
        <v>0</v>
      </c>
    </row>
    <row r="27" spans="1:3">
      <c r="A27" s="27"/>
      <c r="B27" s="22" t="s">
        <v>99</v>
      </c>
      <c r="C27" s="26"/>
    </row>
    <row r="28" spans="1:3">
      <c r="A28" s="18" t="s">
        <v>100</v>
      </c>
      <c r="B28" s="80">
        <f>IFERROR(B17*(VLOOKUP(B15,Hoja2!$G$1:$H$6,2,0)),16666)</f>
        <v>16666</v>
      </c>
      <c r="C28" s="80"/>
    </row>
    <row r="29" spans="1:3" ht="30.75">
      <c r="A29" s="21" t="s">
        <v>101</v>
      </c>
      <c r="B29" s="81" t="s">
        <v>102</v>
      </c>
      <c r="C29" s="82"/>
    </row>
    <row r="30" spans="1:3" ht="30.75">
      <c r="A30" s="21" t="s">
        <v>103</v>
      </c>
      <c r="B30" s="83" t="s">
        <v>104</v>
      </c>
      <c r="C30" s="84"/>
    </row>
    <row r="31" spans="1:3" ht="18.75">
      <c r="A31" s="29" t="s">
        <v>105</v>
      </c>
      <c r="B31" s="29"/>
      <c r="C31" s="29"/>
    </row>
    <row r="32" spans="1:3">
      <c r="A32" s="30" t="s">
        <v>106</v>
      </c>
      <c r="B32" s="85"/>
      <c r="C32" s="85"/>
    </row>
    <row r="33" spans="1:3">
      <c r="A33" s="30" t="s">
        <v>107</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108</v>
      </c>
      <c r="B1" s="64"/>
      <c r="C1" s="64"/>
    </row>
    <row r="2" spans="1:3" ht="17.100000000000001" customHeight="1">
      <c r="A2" s="13" t="s">
        <v>41</v>
      </c>
      <c r="B2" s="65" t="str">
        <f>'[2]AUTOS NOTA 321'!B2:C2</f>
        <v xml:space="preserve">SINIESTRO   LEGIS </v>
      </c>
      <c r="C2" s="66"/>
    </row>
    <row r="3" spans="1:3" ht="15.95" customHeight="1">
      <c r="A3" s="5" t="s">
        <v>1</v>
      </c>
      <c r="B3" s="36" t="str">
        <f>'GENERALES NOTA 322'!B2:C2</f>
        <v>11001310503220230035400</v>
      </c>
      <c r="C3" s="36"/>
    </row>
    <row r="4" spans="1:3">
      <c r="A4" s="5" t="s">
        <v>3</v>
      </c>
      <c r="B4" s="36" t="str">
        <f>'GENERALES NOTA 322'!B3:C3</f>
        <v>JUZGADO (032) LABORAL CIRCUITO BOGOTA</v>
      </c>
      <c r="C4" s="36"/>
    </row>
    <row r="5" spans="1:3" ht="29.1" customHeight="1">
      <c r="A5" s="5" t="s">
        <v>5</v>
      </c>
      <c r="B5" s="36" t="str">
        <f>'GENERALES NOTA 322'!B4:C4</f>
        <v>COLFONDOS Y OTRO</v>
      </c>
      <c r="C5" s="36"/>
    </row>
    <row r="6" spans="1:3">
      <c r="A6" s="5" t="s">
        <v>7</v>
      </c>
      <c r="B6" s="36" t="str">
        <f>'GENERALES NOTA 322'!B5:C5</f>
        <v>JAIRO ANTONIO SANTANDER. C.C: 12.966.341</v>
      </c>
      <c r="C6" s="36"/>
    </row>
    <row r="7" spans="1:3" ht="43.5" customHeight="1">
      <c r="A7" s="5" t="s">
        <v>9</v>
      </c>
      <c r="B7" s="36" t="str">
        <f>'GENERALES NOTA 322'!B6:C6</f>
        <v>LLAMADA EN GARANTIA</v>
      </c>
      <c r="C7" s="36"/>
    </row>
    <row r="8" spans="1:3">
      <c r="A8" s="5" t="s">
        <v>109</v>
      </c>
      <c r="B8" s="36"/>
      <c r="C8" s="36"/>
    </row>
    <row r="9" spans="1:3">
      <c r="A9" s="15" t="s">
        <v>95</v>
      </c>
      <c r="B9" s="88"/>
      <c r="C9" s="88"/>
    </row>
    <row r="10" spans="1:3">
      <c r="A10" s="15" t="s">
        <v>110</v>
      </c>
      <c r="B10" s="36"/>
      <c r="C10" s="36"/>
    </row>
    <row r="11" spans="1:3" ht="30">
      <c r="A11" s="15" t="s">
        <v>111</v>
      </c>
      <c r="B11" s="89"/>
      <c r="C11" s="55"/>
    </row>
    <row r="12" spans="1:3" ht="60">
      <c r="A12" s="5" t="s">
        <v>112</v>
      </c>
      <c r="B12" s="36"/>
      <c r="C12" s="36"/>
    </row>
    <row r="13" spans="1:3" ht="60">
      <c r="A13" s="5" t="s">
        <v>113</v>
      </c>
      <c r="B13" s="36"/>
      <c r="C13" s="36"/>
    </row>
    <row r="14" spans="1:3">
      <c r="A14" s="5" t="s">
        <v>114</v>
      </c>
      <c r="B14" s="11"/>
      <c r="C14" s="11"/>
    </row>
    <row r="15" spans="1:3">
      <c r="A15" s="15" t="s">
        <v>115</v>
      </c>
      <c r="B15" s="36"/>
      <c r="C15" s="36"/>
    </row>
    <row r="16" spans="1:3">
      <c r="A16" s="11" t="s">
        <v>116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2024-04-18T22:07:45Z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