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414"/>
  <workbookPr filterPrivacy="1" defaultThemeVersion="124226"/>
  <xr:revisionPtr revIDLastSave="0" documentId="13_ncr:1_{D388AA41-1237-6649-AA01-FCC28AA608B3}" xr6:coauthVersionLast="47" xr6:coauthVersionMax="47" xr10:uidLastSave="{00000000-0000-0000-0000-000000000000}"/>
  <bookViews>
    <workbookView xWindow="0" yWindow="0" windowWidth="28800" windowHeight="18000" tabRatio="669" xr2:uid="{00000000-000D-0000-FFFF-FFFF00000000}"/>
  </bookViews>
  <sheets>
    <sheet name="1. ABOGADO EXTERNO" sheetId="1" r:id="rId1"/>
    <sheet name="2. ABOGADO INTERNO " sheetId="2" r:id="rId2"/>
    <sheet name="REPORTE S.F.C." sheetId="3" r:id="rId3"/>
    <sheet name="Hoja1" sheetId="4"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<sst xmlns="http://schemas.openxmlformats.org/spreadsheetml/2006/main" count="169" uniqueCount="144">
  <si>
    <t>FECHA DEL INFORME</t>
  </si>
  <si>
    <t>CLASE DE PROCESO</t>
  </si>
  <si>
    <t>INSTANCIA</t>
  </si>
  <si>
    <t>FECHA DE PROCESO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</si>
  <si>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</si>
  <si>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</si>
  <si>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</si>
  <si>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</si>
  <si>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</si>
  <si>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</si>
  <si>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</si>
  <si>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</si>
  <si>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</si>
  <si>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</si>
  <si>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</si>
  <si>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</si>
  <si>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LÍNEA DE NEGOCIO</t>
  </si>
  <si>
    <t>ESTADO</t>
  </si>
  <si>
    <t>SINIESTRO No.</t>
  </si>
  <si>
    <t>PÓLIZA No.</t>
  </si>
  <si>
    <t>MODALIDAD</t>
  </si>
  <si>
    <t>FECHA DEL SINIESTRO</t>
  </si>
  <si>
    <t>FECHA RECLA. AL ASEGURADO</t>
  </si>
  <si>
    <t>CUANTIFICACIÓN DE LA PÉRDIDA</t>
  </si>
  <si>
    <t>(Se debe incluir el cálculo racionalizado de las pretensiones atendiendo los criterios de la jurisprudencia y las circunstancias fácticas del proceso)</t>
  </si>
  <si>
    <t>1. Civil Ordinario</t>
  </si>
  <si>
    <t>1. Primera Instancia</t>
  </si>
  <si>
    <t xml:space="preserve">VIGENTE </t>
  </si>
  <si>
    <t>2. Ejecutivo</t>
  </si>
  <si>
    <t>2. Segunda Instancia</t>
  </si>
  <si>
    <t>TERMINADO</t>
  </si>
  <si>
    <t>3. Laboral</t>
  </si>
  <si>
    <t>3. Casación</t>
  </si>
  <si>
    <t>4. Parte Civil en Proceso Penal</t>
  </si>
  <si>
    <t>5.  Administrativo en Vía Gubernativa</t>
  </si>
  <si>
    <t>6. Administrativo en Etapa Contenciosa</t>
  </si>
  <si>
    <t>7. Arbitramento</t>
  </si>
  <si>
    <t>8. Reclamación</t>
  </si>
  <si>
    <t>9. Otros.</t>
  </si>
  <si>
    <t>PROBABILIDAD</t>
  </si>
  <si>
    <t>4. Única (Para reclamaciones).</t>
  </si>
  <si>
    <t xml:space="preserve">3 Remoto (100% a favor de la Compañia). </t>
  </si>
  <si>
    <t>No. DE PROCESO</t>
  </si>
  <si>
    <t>DESPACHO</t>
  </si>
  <si>
    <t>No. DE SINIESTRO</t>
  </si>
  <si>
    <t>NUMERO DE POLIZA</t>
  </si>
  <si>
    <t>VIGENCIA</t>
  </si>
  <si>
    <t>FECHA DE LOS HECHOS</t>
  </si>
  <si>
    <t>BROKER DE REASEGURO</t>
  </si>
  <si>
    <t>VALOR ASEGURADO</t>
  </si>
  <si>
    <t>DEDUCIBLE</t>
  </si>
  <si>
    <t>HECHOS</t>
  </si>
  <si>
    <t xml:space="preserve"> ANALISIS Y CUANTIFICACIÓN DE LA PÉRDIDA</t>
  </si>
  <si>
    <t>RESERVA HONORARIOS</t>
  </si>
  <si>
    <t>RESERVA INDEMNIZACIÓN</t>
  </si>
  <si>
    <t>FECHA AJUSTE</t>
  </si>
  <si>
    <t>VALOR</t>
  </si>
  <si>
    <t>LINEA DE NEGOCIO</t>
  </si>
  <si>
    <t>AUTOS</t>
  </si>
  <si>
    <t>RC MEDICA</t>
  </si>
  <si>
    <t>GENERALES</t>
  </si>
  <si>
    <t>R.C.E.</t>
  </si>
  <si>
    <t>PREVISIONALES</t>
  </si>
  <si>
    <t>VIDA</t>
  </si>
  <si>
    <t>A.R.L</t>
  </si>
  <si>
    <t>CUMPLIMIENTO</t>
  </si>
  <si>
    <t>RESPONSABILIDAD FISCAL</t>
  </si>
  <si>
    <t>NOMBRE POLIZA</t>
  </si>
  <si>
    <t>REPORTE DE CONTINGENCIAS - INFORME JURIDICO</t>
  </si>
  <si>
    <t>NOMBRE DE POLIZA</t>
  </si>
  <si>
    <t>TIPO DE CONTRATO</t>
  </si>
  <si>
    <t>AMPARO AFECTADO</t>
  </si>
  <si>
    <t>% CEDIDO</t>
  </si>
  <si>
    <t>% RETENIDO</t>
  </si>
  <si>
    <t>AUTOMATICO</t>
  </si>
  <si>
    <t>FACULTATIVO</t>
  </si>
  <si>
    <t>FECHA AVISO AL BROKER</t>
  </si>
  <si>
    <t>HOJA DE CONTROL INTERNO PROCESOS JURÍDICOS - AJUSTES RESERVAS</t>
  </si>
  <si>
    <t>N° ORDEN</t>
  </si>
  <si>
    <t>INSTANCIA DEL PROCESO</t>
  </si>
  <si>
    <t>ACTOR</t>
  </si>
  <si>
    <t>PARTE PASIVA</t>
  </si>
  <si>
    <t xml:space="preserve">VALORACIÓN </t>
  </si>
  <si>
    <t>CALIFICACIÓN DE MOTIVOS</t>
  </si>
  <si>
    <t>CLASE DE CONTINGENCIA</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</si>
  <si>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</si>
  <si>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</si>
  <si>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</si>
  <si>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</si>
  <si>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</si>
  <si>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</si>
  <si>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</si>
  <si>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</si>
  <si>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</si>
  <si>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</si>
  <si>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</si>
  <si>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</si>
  <si>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</si>
  <si>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</si>
  <si>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</si>
  <si>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</si>
  <si>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</si>
  <si>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</si>
  <si>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</si>
  <si>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</si>
  <si>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</si>
  <si>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</si>
  <si>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</si>
  <si>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</si>
  <si>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</si>
  <si>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</si>
  <si>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</si>
  <si>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</si>
  <si>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</si>
  <si>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</si>
  <si>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</si>
  <si>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</si>
  <si>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</si>
  <si>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</si>
  <si>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</si>
  <si>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2 Eventual (50% en contra y 50% a favor )</t>
  </si>
  <si>
    <t>1 Probable (100% en contra de la Compañia)</t>
  </si>
  <si>
    <t>RENTAS VITALICIAS</t>
  </si>
  <si>
    <t xml:space="preserve"> </t>
  </si>
  <si>
    <t>VALOR HONORARIOS</t>
  </si>
  <si>
    <t>VALOR INDEMNIZACION</t>
  </si>
  <si>
    <t>MONTO - PROVISION TOTAL</t>
  </si>
  <si>
    <t>VALOR DE LA RESERVA CONSTITUIDA SOLO POR INDEMNIZACION</t>
  </si>
  <si>
    <t>VALOR DE LA RESERVA CONSTITUIDA SOLO POR HONORARIOS</t>
  </si>
  <si>
    <t>ESTADO ACTUAL DEL PROCESO</t>
  </si>
  <si>
    <t>G.HERRERA &amp; ASOCIADOS ABOGADOS SAS</t>
  </si>
  <si>
    <t xml:space="preserve">Juan Guillermo Barrero Valencia (Conductor), Banco Comercial AV Villas S.A. (Propietario)  y Mapfre Seguros Generales de Colombia S.A. (Aseguradora) </t>
  </si>
  <si>
    <t>Ruben Dario Cardona (Victima Directa)</t>
  </si>
  <si>
    <t xml:space="preserve">Banco Comercial AV Villas S.A. </t>
  </si>
  <si>
    <r>
      <t xml:space="preserve">Las pretensiones ascienden a: </t>
    </r>
    <r>
      <rPr>
        <b/>
        <sz val="10"/>
        <color theme="1"/>
        <rFont val="Calibri"/>
        <family val="2"/>
        <scheme val="minor"/>
      </rPr>
      <t>$176.022.262,16</t>
    </r>
    <r>
      <rPr>
        <sz val="10"/>
        <color theme="1"/>
        <rFont val="Calibri"/>
        <family val="2"/>
        <scheme val="minor"/>
      </rPr>
      <t xml:space="preserve">
1.	Reconocer por  concepto Lucro Cesante: </t>
    </r>
    <r>
      <rPr>
        <b/>
        <sz val="10"/>
        <color theme="1"/>
        <rFont val="Calibri"/>
        <family val="2"/>
        <scheme val="minor"/>
      </rPr>
      <t>$59.022.262,16</t>
    </r>
    <r>
      <rPr>
        <sz val="10"/>
        <color theme="1"/>
        <rFont val="Calibri"/>
        <family val="2"/>
        <scheme val="minor"/>
      </rPr>
      <t xml:space="preserve">
2.	Por concepto de daños morales: </t>
    </r>
    <r>
      <rPr>
        <b/>
        <sz val="10"/>
        <color theme="1"/>
        <rFont val="Calibri"/>
        <family val="2"/>
        <scheme val="minor"/>
      </rPr>
      <t>30 SMLMV</t>
    </r>
    <r>
      <rPr>
        <sz val="10"/>
        <color theme="1"/>
        <rFont val="Calibri"/>
        <family val="2"/>
        <scheme val="minor"/>
      </rPr>
      <t>, equivalentes a</t>
    </r>
    <r>
      <rPr>
        <b/>
        <sz val="10"/>
        <color theme="1"/>
        <rFont val="Calibri"/>
        <family val="2"/>
        <scheme val="minor"/>
      </rPr>
      <t xml:space="preserve"> $39.000.000</t>
    </r>
    <r>
      <rPr>
        <sz val="10"/>
        <color theme="1"/>
        <rFont val="Calibri"/>
        <family val="2"/>
        <scheme val="minor"/>
      </rPr>
      <t xml:space="preserve"> (salario 2024). 
3.	Por concepto de daño a la vida en relación: </t>
    </r>
    <r>
      <rPr>
        <b/>
        <sz val="10"/>
        <color theme="1"/>
        <rFont val="Calibri"/>
        <family val="2"/>
        <scheme val="minor"/>
      </rPr>
      <t>30 SMLMV</t>
    </r>
    <r>
      <rPr>
        <sz val="10"/>
        <color theme="1"/>
        <rFont val="Calibri"/>
        <family val="2"/>
        <scheme val="minor"/>
      </rPr>
      <t>, equivalentes a</t>
    </r>
    <r>
      <rPr>
        <b/>
        <sz val="10"/>
        <color theme="1"/>
        <rFont val="Calibri"/>
        <family val="2"/>
        <scheme val="minor"/>
      </rPr>
      <t xml:space="preserve"> $39.000.000 </t>
    </r>
    <r>
      <rPr>
        <sz val="10"/>
        <color theme="1"/>
        <rFont val="Calibri"/>
        <family val="2"/>
        <scheme val="minor"/>
      </rPr>
      <t>(salario 2024).
4.	Por concepto de daño al proyecto de vida</t>
    </r>
    <r>
      <rPr>
        <b/>
        <sz val="10"/>
        <color theme="1"/>
        <rFont val="Calibri"/>
        <family val="2"/>
        <scheme val="minor"/>
      </rPr>
      <t>: 30 SMLMV</t>
    </r>
    <r>
      <rPr>
        <sz val="10"/>
        <color theme="1"/>
        <rFont val="Calibri"/>
        <family val="2"/>
        <scheme val="minor"/>
      </rPr>
      <t xml:space="preserve">, equivalentes a </t>
    </r>
    <r>
      <rPr>
        <b/>
        <sz val="10"/>
        <color theme="1"/>
        <rFont val="Calibri"/>
        <family val="2"/>
        <scheme val="minor"/>
      </rPr>
      <t>$39.000.000 (</t>
    </r>
    <r>
      <rPr>
        <sz val="10"/>
        <color theme="1"/>
        <rFont val="Calibri"/>
        <family val="2"/>
        <scheme val="minor"/>
      </rPr>
      <t>salario 2024).</t>
    </r>
  </si>
  <si>
    <t xml:space="preserve">El 25 de octubre de 2022 se presentó un accidente de tránsito entre la motocicleta de placa LMR53 en el cual presuntamente se desplazaba el señor Rubén Darío Cardona de 57 años y el vehículo tipo camión de placa KSK-594. Señala el extremo actor que en atención a que el vehículo tipo camión desobedeció las señales de tránsito (no acatar un pare), el señor Cardona fue arrollado. Como consecuencia de las lesiones padecidas el referido señor sufrió fractura de radio izquierdo y múltiples traumatismos que ocasionaron una pérdida de capacidad laboral del 20.10%. De conformidad con el texto de la demanda el 10 de mayo de 2023 se llevó a cabo audiencia de conciliación, sin ser posible lograr acuerdo. </t>
  </si>
  <si>
    <r>
      <t xml:space="preserve">La contingencia se califica como </t>
    </r>
    <r>
      <rPr>
        <b/>
        <sz val="10"/>
        <color theme="1"/>
        <rFont val="Calibri"/>
        <family val="2"/>
        <scheme val="minor"/>
      </rPr>
      <t>REMOTA</t>
    </r>
    <r>
      <rPr>
        <sz val="10"/>
        <color theme="1"/>
        <rFont val="Calibri"/>
        <family val="2"/>
        <scheme val="minor"/>
      </rPr>
      <t xml:space="preserve">, toda vez que la guarda del vehículo de placas KSK-594 se encontraba a cargo de la sociedad Agropecuaria Criadero Villa María S.A.S a quien se le transfirió la tenencia a través del Contrato de Leasing Operativo No. 7491001. 
Lo primero que debe decirse es que la responsabilidad del señor Juan Guillermo Barrero se encuentra acreditada a partir del IPAT cuya hipótesis fue codificada con el No.“112. Consistente en “Desobedecer señales de tránsito” atribuible al conductor del vehículo KSK-954, y no obra en el expediente prueba que permita eximir la responsabilidad del mentado señor. Sumado a esto, en conversación con el conductor de dicho vehículo, refirió que efectivamente al pasar por la intersección no vio la motocicleta LMR-53, por lo que no paró a tiempo y causó el accidente. Por lo anterior, se encuentra que la responsabilidad se encuentra acreditada y que incluso en la declaración de parte que se surta en la audiencia inicial el conductor del vehículo la podrá ratificar, asimismo, un dictamen pericial de reconstrucción de accidentes de tránsito arrojaría unas conclusiones desfavorables. 
No obstante, aunque la ley establece la solidaridad en la obligación resarcitoria tanto para el conductor y el propietario del vehículo cuando en ejercicio de la conducción se ha causado un daño, tambien debe indicarse que el solo hecho de ostentar el derecho de dominio sobre el automotor no es suficiente para demandar del propietario dicha indemnización. Lo anterior, en cuanto es un tema ya decantado por la jurisprudencia de la Corte Suprema de Justicia, la tesis del guardián de la cosa, por ejemplo en la sentencia STC11051-2020, se reiteró que el propietario de un vehículo no será responsable de los daños ocasionados con o por el uso del mismo, cuando se demuestre que a través de un título jurídico la tenencia material fue trasladada a un tercero. En tales casos, quien deberá responder por los daños será el guardián de la actividad material del bien. Además, debe reseñarse que esta tesis, es acogida unánimemente por los despachos judiciales, entre ellos el Tribunal Superior de Popayán, circuito en donde cursa actualmente el proceso. 
En esa línea de ideas, en el plenario se encuentra prueba documental del Contrato de Leasing Operativo No. 7491001 suscrito entre Av Villas y la sociedad Agropecuaria Criadero Villa María S.A.S. como locataria; aunado a ello, obra prueba de la constancia de entrega del bien, evento que tuvo lugar el 30 de abril de 2022, por ende, para el momento de los hechos, esto es el 25 de octubre de 2022, era la locataria quien tenía la guarda, custodia y administración del bien en virtud del título jurídico por medio del cual se le transfirió la tendencia, situación que tiene toda la capacidad para enervar la responsabilidad perseguida en contra de la entidad financiera. 
Todo lo anterior sin perjuicio del carácter contingente del proceso.
</t>
    </r>
    <r>
      <rPr>
        <b/>
        <sz val="10"/>
        <color theme="1"/>
        <rFont val="Calibri"/>
        <family val="2"/>
        <scheme val="minor"/>
      </rPr>
      <t xml:space="preserve">FRENTE A LOS LLAMAMIENTO EN GARANTÍA
</t>
    </r>
    <r>
      <rPr>
        <sz val="10"/>
        <color theme="1"/>
        <rFont val="Calibri"/>
        <family val="2"/>
        <scheme val="minor"/>
      </rPr>
      <t xml:space="preserve">
</t>
    </r>
    <r>
      <rPr>
        <u/>
        <sz val="10"/>
        <color theme="1"/>
        <rFont val="Calibri (Cuerpo)"/>
      </rPr>
      <t>Llamamiento en garantía a Mapfre</t>
    </r>
    <r>
      <rPr>
        <sz val="10"/>
        <color theme="1"/>
        <rFont val="Calibri"/>
        <family val="2"/>
        <scheme val="minor"/>
      </rPr>
      <t xml:space="preserve">
Por otra parte debe precisarse que al contestar la demanda se llamó en garantía a Mapfre Seguros Generales de Colombia S.A. por ser las aseguradora que expidio la Póliza Colectiva de Automóviles No. 5015121079666, en el que se aseguró el vehículo tipo camión KSK-594
Frente a este particular se precisa que la póliza presta cobertura temporal y material para los hechos objeto del litigio. En cuanto a la cobertura temporal aquella tiene vigencia del 10 de diciembre de 2021 hasta el 22 de noviembre de 2022, es decir que el hecho reprochado ocurrió dentro de la delimitación temporal. Respecto a la cobertura material, el seguro contempla un ampro de responsabilidad civil extracontractual, pretensión que se endilga al extremo pasivo.  En esa medida en el evento de tener una sentencia desfavorable a los intereses del Banco Comercial AV Villas S.A, está llamada a operar la cobertura por valor de $4.000.0000.0000 que cubriría la totalidad de perjuicios reclamados y en ese evento la entidad crediticia tendría que asumir el deducible pactado por el 10% de la pérdida o mínimo 1 salario mínimo legal mensual vigente. 
</t>
    </r>
    <r>
      <rPr>
        <u/>
        <sz val="10"/>
        <color theme="1"/>
        <rFont val="Calibri (Cuerpo)"/>
      </rPr>
      <t>Llamamiento en garantía a Criadero Villa María</t>
    </r>
    <r>
      <rPr>
        <sz val="10"/>
        <color theme="1"/>
        <rFont val="Calibri"/>
        <family val="2"/>
        <scheme val="minor"/>
      </rPr>
      <t xml:space="preserve">
De igual manera, junto a la contestación de la demanda se procedió a realizar el llamamiento en garantía a la sociedad Agropecuaria Criadero Villa María S.A.S., basándonos en el Contrato de Leasing Operativo No. 7491001, suscrito entre dicha sociedad y AV Villas, así como en el Acta de Entrega de Vehículo Leasing Operativo. Estos documentos certifican la transferencia de la tenencia del vehículo KSK-594 a Agropecuaria Criadero Villa María S.A.S. a partir del 30 de abril de 2022. 
Frente a este particular se precisa que dentro de dicho Contrato de Leasing en su cláusula cuarta apartado c, las partes de común acuerdo de manera explícita acordaron que en cualquier caso, la responsabilidad por los daños y perjuicios ocasionados a terceros, recaería exclusivamente en el locatario, esto en razón al desprendimiento de la tenencia que implica este tipo de acto jurídico. En cualquier caso, el ordenamiento jurídico ha sido claro en establecer que el propietario de un vehículo no será responsable de los daños ocasionados con o por el uso del mismo, cuando se demuestre que a través de un título jurídico la tenencia material fue trasladada a un tercero. En tales casos, quien deberá responder por los daños será el guardián de la actividad material del bien.</t>
    </r>
  </si>
  <si>
    <t>Juzgado Tercero Civil Municipal de Popayán</t>
  </si>
  <si>
    <t xml:space="preserve">Póliza Colectiva de automoviles </t>
  </si>
  <si>
    <t>25 de octubre de 2022</t>
  </si>
  <si>
    <r>
      <t>Aunque el riesgo de exposición de la compañía es de</t>
    </r>
    <r>
      <rPr>
        <b/>
        <sz val="10"/>
        <color theme="1"/>
        <rFont val="Calibri"/>
        <family val="2"/>
        <scheme val="minor"/>
      </rPr>
      <t xml:space="preserve"> $0</t>
    </r>
    <r>
      <rPr>
        <sz val="10"/>
        <color theme="1"/>
        <rFont val="Calibri"/>
        <family val="2"/>
        <scheme val="minor"/>
      </rPr>
      <t xml:space="preserve">, se procede a liquidar objetivamente las pretensiones en una suma de </t>
    </r>
    <r>
      <rPr>
        <b/>
        <sz val="10"/>
        <color theme="1"/>
        <rFont val="Calibri"/>
        <family val="2"/>
        <scheme val="minor"/>
      </rPr>
      <t xml:space="preserve">$8.726.476,858 </t>
    </r>
    <r>
      <rPr>
        <sz val="10"/>
        <color theme="1"/>
        <rFont val="Calibri"/>
        <family val="2"/>
        <scheme val="minor"/>
      </rPr>
      <t xml:space="preserve">de conformidad con los siguientes aspectos:
</t>
    </r>
    <r>
      <rPr>
        <b/>
        <sz val="10"/>
        <color theme="1"/>
        <rFont val="Calibri"/>
        <family val="2"/>
        <scheme val="minor"/>
      </rPr>
      <t xml:space="preserve">1. </t>
    </r>
    <r>
      <rPr>
        <b/>
        <u/>
        <sz val="10"/>
        <color theme="1"/>
        <rFont val="Calibri (Cuerpo)"/>
      </rPr>
      <t>Lucro Cesante:</t>
    </r>
    <r>
      <rPr>
        <b/>
        <sz val="10"/>
        <color theme="1"/>
        <rFont val="Calibri"/>
        <family val="2"/>
        <scheme val="minor"/>
      </rPr>
      <t xml:space="preserve"> $47.264.768,58</t>
    </r>
    <r>
      <rPr>
        <sz val="10"/>
        <color theme="1"/>
        <rFont val="Calibri"/>
        <family val="2"/>
        <scheme val="minor"/>
      </rPr>
      <t xml:space="preserve">
Si bien dentro del plenario no constan pruebas que permita demostrar que el señor Rubén Darío Cardona sufrió una disminución de sus ingresos con ocasión al accidente de tránsito acaecido el 25 de octubre de 2022. Debe decirse que la CSJ ha indicado que aunque la víctima haya recibido pago de incapacidades o continue su vida productiva, lo cierto es que cuando se presenta una pérdida en su capacidad laboral, aquella debe indemnizarse porque proviene de una fuente distinta, por ende es procedente el cálculo de este perjuicio. 
Por lo tanto para el cálculo de este perjuicio se considera: (i) edad de la víctima al momento del hecho, 57,33 años, (ii) expectativa de vida de la víctima, 25,5 años o 306 meses, (iii) fecha de ocurrencia del hecho 25 de octubre de 2022 (iv) pérdida de capacidad laboral 20,10% y (v) ingreso base de liquidación el 20,10% de $1.410.532, el cual es el monto indexado del salario devengado por el señor Cardona, teniendo en cuenta que según certificado laboral que se allego al expediente, este devengaba $1.300.066 para febrero de 2023. Por lo anterior aplicada la correspondiente formula el valor por lucro cesante es de $47.264.768,58
</t>
    </r>
    <r>
      <rPr>
        <b/>
        <sz val="10"/>
        <color theme="1"/>
        <rFont val="Calibri"/>
        <family val="2"/>
        <scheme val="minor"/>
      </rPr>
      <t xml:space="preserve">2. </t>
    </r>
    <r>
      <rPr>
        <b/>
        <u/>
        <sz val="10"/>
        <color theme="1"/>
        <rFont val="Calibri (Cuerpo)"/>
      </rPr>
      <t>Daño moral</t>
    </r>
    <r>
      <rPr>
        <b/>
        <sz val="10"/>
        <color theme="1"/>
        <rFont val="Calibri"/>
        <family val="2"/>
        <scheme val="minor"/>
      </rPr>
      <t>: $20.000.000</t>
    </r>
    <r>
      <rPr>
        <sz val="10"/>
        <color theme="1"/>
        <rFont val="Calibri"/>
        <family val="2"/>
        <scheme val="minor"/>
      </rPr>
      <t xml:space="preserve">. Esta suma se obtiene teniendo en cuenta los pronunciamientos locales, y con fundamento en la Sentencia SC5885 de 2016 de la Corte Suprema de Justicia, en la cual se estima el perjuicio moral a favor de la víctima en la suma de $15.000.000, para una persona que fue calificada con PCL del 20.65%, y sufrió una deformidad física que afecta el rostro de carácter permanente y tuvo que ser intervenido quirúrgicamente. Así, se denota que la PCL fue similar al sufrido por el señor Rubén Cardona, y teniendo en cuenta el factor de depreciación de dinero se considera prudente un reconocimiento como el aquí se tasa. 
</t>
    </r>
    <r>
      <rPr>
        <b/>
        <sz val="10"/>
        <color theme="1"/>
        <rFont val="Calibri"/>
        <family val="2"/>
        <scheme val="minor"/>
      </rPr>
      <t xml:space="preserve">3. </t>
    </r>
    <r>
      <rPr>
        <b/>
        <u/>
        <sz val="10"/>
        <color theme="1"/>
        <rFont val="Calibri (Cuerpo)"/>
      </rPr>
      <t>Daño a la vida de relación</t>
    </r>
    <r>
      <rPr>
        <b/>
        <sz val="10"/>
        <color theme="1"/>
        <rFont val="Calibri"/>
        <family val="2"/>
        <scheme val="minor"/>
      </rPr>
      <t>: $20.000.000</t>
    </r>
    <r>
      <rPr>
        <sz val="10"/>
        <color theme="1"/>
        <rFont val="Calibri"/>
        <family val="2"/>
        <scheme val="minor"/>
      </rPr>
      <t xml:space="preserve">. Ante a esta tipología de perjuicios es preciso señalar que la misma recae sobre el arbitrio del juez acorde con las circunstancias particulares. De esta manera, se tendrá en cuenta la suma de $20.000.000 para la víctima directa, pues la Sentencia SC5885 de 2016 de la Corte Suprema de Justicia, se estimó el perjuicio del daño a la vida en relación en $20.000.000, para una persona que fue calificada con PCL del 20.65%, y sufrió una deformidad física que afecta el rostro de carácter permanente y tuvo que ser intervenido quirúrgicamente. Así, se denota que la PCL fue similar al sufrido por el señor Rubén Cardona, por lo que los supuestos pueden ser equiparados  
</t>
    </r>
    <r>
      <rPr>
        <b/>
        <sz val="10"/>
        <color theme="1"/>
        <rFont val="Calibri"/>
        <family val="2"/>
        <scheme val="minor"/>
      </rPr>
      <t xml:space="preserve">4. </t>
    </r>
    <r>
      <rPr>
        <b/>
        <u/>
        <sz val="10"/>
        <color theme="1"/>
        <rFont val="Calibri (Cuerpo)"/>
      </rPr>
      <t>Daño al proyecto de vida</t>
    </r>
    <r>
      <rPr>
        <b/>
        <sz val="10"/>
        <color theme="1"/>
        <rFont val="Calibri"/>
        <family val="2"/>
        <scheme val="minor"/>
      </rPr>
      <t>: $0</t>
    </r>
    <r>
      <rPr>
        <sz val="10"/>
        <color theme="1"/>
        <rFont val="Calibri"/>
        <family val="2"/>
        <scheme val="minor"/>
      </rPr>
      <t xml:space="preserve">.Respecto a esta tipología de perjuicios la Corte Suprema de Justicia mediante sentencia del 05 de agosto de 2014 con ponencia del magistrado Ariel Salazar Ramírez ha reconocido que son especies de perjuicio no patrimonial además del moral el daño a la vida en relación y la lesión a bienes jurídicos de especial protección constitucional o convencional, por lo que el daño al proyecto de vida no es una tipología de perjuicio autónomo reconocido por la Corte, consecuentemente el desarrollo jurisprudencial en derecho de daños evidencia que la afectación al proyecto de vida de la víctima es un factor analizando dentro del daño a la vida de relación que de todas maneras requiere acreditación, por ende alno encontrase definida la presunta afectación no es posible reconocer emolumento alguno, menos aún como perjuicio autónomo. 
</t>
    </r>
    <r>
      <rPr>
        <b/>
        <sz val="10"/>
        <color theme="1"/>
        <rFont val="Calibri"/>
        <family val="2"/>
        <scheme val="minor"/>
      </rPr>
      <t>TOTAL: $87.264.768,58</t>
    </r>
    <r>
      <rPr>
        <sz val="10"/>
        <color theme="1"/>
        <rFont val="Calibri"/>
        <family val="2"/>
        <scheme val="minor"/>
      </rPr>
      <t xml:space="preserve">
</t>
    </r>
    <r>
      <rPr>
        <b/>
        <sz val="10"/>
        <color theme="1"/>
        <rFont val="Calibri"/>
        <family val="2"/>
        <scheme val="minor"/>
      </rPr>
      <t>5.</t>
    </r>
    <r>
      <rPr>
        <sz val="10"/>
        <color theme="1"/>
        <rFont val="Calibri"/>
        <family val="2"/>
        <scheme val="minor"/>
      </rPr>
      <t xml:space="preserve"> Se resalta que el vehículo cuenta con la Póliza Colectiva de Automóviles No. 5015121079666, que se encontraba vigente para el momento del accidente y ampara este tipo de hechos. El seguro fue expedido por la aseguradora Mapfre Seguros Generales de Colombia Seguros S.A. Este seguro tiene un monto asegurado de $4.000.000.000, con deducible del 10% del valor de la pérdida, mínimo 1 SMLMV. Esto significa que Banco Comercial AV Villas S.A. en un escenario adverso se encuentra expuesta a un valor de condena máximo de $8.726.476,858</t>
    </r>
  </si>
  <si>
    <t>El 03 de mayo de 2024 se contestó la demanda en representación de Banco AV Villas S.A.  y se formuló llamamiento en garantía a Mapfre Seguros Generales de Colombia S.A.  y a Agropecuaria Criadero Villa María S.A.S.</t>
  </si>
  <si>
    <t>190014003003-2024-00196-00</t>
  </si>
  <si>
    <t>04 de mayo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</si>
</sst>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
      <b/>
      <u/>
      <sz val="10"/>
      <color theme="1"/>
      <name val="Calibri (Cuerpo)"/>
    </font>
    <font>
      <u/>
      <sz val="10"/>
      <color theme="1"/>
      <name val="Calibri (Cuerpo)"/>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72">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horizontal="left" vertical="top"/>
      <protection locked="0"/>
    </xf>
    <xf numFmtId="0" fontId="3" fillId="2" borderId="1" xfId="0" applyFont="1" applyFill="1" applyBorder="1" applyAlignment="1">
      <alignment horizontal="center" vertical="center"/>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left" vertical="top"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49" fontId="7" fillId="0" borderId="1" xfId="0" applyNumberFormat="1"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topLeftCell="A11" zoomScale="125" zoomScaleNormal="80" workbookViewId="0">
      <selection activeCell="L19" sqref="L19"/>
    </sheetView>
  </sheetViews>
  <sheetFormatPr baseColWidth="10" defaultRowHeight="15" x14ac:dyDescent="0.2"/>
  <cols>
    <col min="1" max="1" width="20.5" customWidth="1"/>
    <col min="2" max="2" width="23.5" customWidth="1"/>
    <col min="3" max="3" width="13.5" customWidth="1"/>
    <col min="4" max="4" width="22.1640625" customWidth="1"/>
    <col min="5" max="5" width="14.1640625" customWidth="1"/>
    <col min="8" max="8" width="4.1640625" customWidth="1"/>
    <col min="15" max="15" width="36.5" style="27" bestFit="1" customWidth="1"/>
    <col min="16" max="16" width="28" style="27" bestFit="1" customWidth="1"/>
    <col min="17" max="17" width="38.5" style="27" bestFit="1" customWidth="1"/>
    <col min="18" max="18" width="15.83203125" style="27" customWidth="1"/>
    <col min="19" max="19" width="27.5" style="27" bestFit="1" customWidth="1"/>
    <col min="20" max="20" width="11.5" style="27"/>
  </cols>
  <sheetData>
    <row r="2" spans="1:19" ht="21" x14ac:dyDescent="0.2">
      <c r="A2" s="49" t="s">
        <v>68</v>
      </c>
      <c r="B2" s="49"/>
      <c r="C2" s="49"/>
      <c r="D2" s="49"/>
      <c r="E2" s="49"/>
      <c r="F2" s="49"/>
      <c r="G2" s="49"/>
      <c r="H2" s="49"/>
      <c r="O2" s="23"/>
      <c r="P2" s="24"/>
      <c r="Q2" s="24"/>
      <c r="R2" s="24"/>
      <c r="S2" s="24"/>
    </row>
    <row r="3" spans="1:19" x14ac:dyDescent="0.2">
      <c r="A3" s="46" t="s">
        <v>0</v>
      </c>
      <c r="B3" s="46"/>
      <c r="C3" s="46"/>
      <c r="D3" s="50">
        <v>45420</v>
      </c>
      <c r="E3" s="50"/>
      <c r="F3" s="50"/>
      <c r="G3" s="50"/>
      <c r="H3" s="50"/>
      <c r="O3" s="25"/>
      <c r="P3" s="25"/>
      <c r="Q3" s="26"/>
      <c r="R3" s="26"/>
    </row>
    <row r="4" spans="1:19" x14ac:dyDescent="0.2">
      <c r="A4" s="40" t="s">
        <v>1</v>
      </c>
      <c r="B4" s="47" t="s">
        <v>25</v>
      </c>
      <c r="C4" s="47"/>
      <c r="D4" s="47"/>
      <c r="E4" s="40" t="s">
        <v>2</v>
      </c>
      <c r="F4" s="51" t="s">
        <v>26</v>
      </c>
      <c r="G4" s="51"/>
      <c r="H4" s="51"/>
      <c r="O4" s="25"/>
      <c r="P4" s="25"/>
      <c r="Q4" s="26"/>
      <c r="R4" s="26"/>
    </row>
    <row r="5" spans="1:19" x14ac:dyDescent="0.2">
      <c r="A5" s="40" t="s">
        <v>3</v>
      </c>
      <c r="B5" s="59">
        <v>45386</v>
      </c>
      <c r="C5" s="59"/>
      <c r="D5" s="59"/>
      <c r="E5" s="40" t="s">
        <v>17</v>
      </c>
      <c r="F5" s="58" t="s">
        <v>27</v>
      </c>
      <c r="G5" s="58"/>
      <c r="H5" s="58"/>
      <c r="O5" s="25"/>
      <c r="P5" s="25"/>
      <c r="Q5" s="26"/>
      <c r="R5" s="26"/>
    </row>
    <row r="6" spans="1:19" x14ac:dyDescent="0.2">
      <c r="A6" s="40" t="s">
        <v>4</v>
      </c>
      <c r="B6" s="47" t="s">
        <v>132</v>
      </c>
      <c r="C6" s="47"/>
      <c r="D6" s="47"/>
      <c r="E6" s="47"/>
      <c r="F6" s="47"/>
      <c r="G6" s="47"/>
      <c r="H6" s="47"/>
      <c r="O6" s="25"/>
      <c r="P6" s="25"/>
      <c r="Q6" s="26"/>
      <c r="R6" s="28"/>
    </row>
    <row r="7" spans="1:19" ht="30.75" customHeight="1" x14ac:dyDescent="0.2">
      <c r="A7" s="40" t="s">
        <v>5</v>
      </c>
      <c r="B7" s="52" t="s">
        <v>131</v>
      </c>
      <c r="C7" s="52"/>
      <c r="D7" s="52"/>
      <c r="E7" s="52"/>
      <c r="F7" s="52"/>
      <c r="G7" s="52"/>
      <c r="H7" s="52"/>
      <c r="O7" s="25"/>
      <c r="P7" s="25"/>
      <c r="Q7" s="26"/>
      <c r="R7" s="28"/>
    </row>
    <row r="8" spans="1:19" ht="32.25" customHeight="1" x14ac:dyDescent="0.2">
      <c r="A8" s="40" t="s">
        <v>6</v>
      </c>
      <c r="B8" s="52" t="s">
        <v>133</v>
      </c>
      <c r="C8" s="52"/>
      <c r="D8" s="52"/>
      <c r="E8" s="52"/>
      <c r="F8" s="52"/>
      <c r="G8" s="52"/>
      <c r="H8" s="52"/>
      <c r="O8" s="25"/>
      <c r="P8" s="25"/>
      <c r="Q8" s="26"/>
      <c r="R8" s="28"/>
    </row>
    <row r="9" spans="1:19" ht="60.75" customHeight="1" x14ac:dyDescent="0.2">
      <c r="A9" s="40" t="s">
        <v>7</v>
      </c>
      <c r="B9" s="47" t="s">
        <v>134</v>
      </c>
      <c r="C9" s="47"/>
      <c r="D9" s="47"/>
      <c r="E9" s="47"/>
      <c r="F9" s="47"/>
      <c r="G9" s="47"/>
      <c r="H9" s="47"/>
      <c r="O9" s="25"/>
      <c r="P9" s="25"/>
      <c r="Q9" s="26"/>
      <c r="R9" s="28"/>
    </row>
    <row r="10" spans="1:19" x14ac:dyDescent="0.2">
      <c r="A10" s="40" t="s">
        <v>8</v>
      </c>
      <c r="B10" s="53">
        <v>8726477</v>
      </c>
      <c r="C10" s="53"/>
      <c r="D10" s="53"/>
      <c r="E10" s="53"/>
      <c r="F10" s="53"/>
      <c r="G10" s="53"/>
      <c r="H10" s="53"/>
      <c r="O10" s="25"/>
      <c r="P10" s="28"/>
      <c r="Q10" s="26"/>
      <c r="R10" s="28"/>
    </row>
    <row r="11" spans="1:19" ht="125.25" customHeight="1" x14ac:dyDescent="0.2">
      <c r="A11" s="40" t="s">
        <v>9</v>
      </c>
      <c r="B11" s="54" t="s">
        <v>135</v>
      </c>
      <c r="C11" s="54"/>
      <c r="D11" s="54"/>
      <c r="E11" s="54"/>
      <c r="F11" s="54"/>
      <c r="G11" s="54"/>
      <c r="H11" s="54"/>
      <c r="O11" s="25"/>
      <c r="P11" s="28"/>
      <c r="Q11" s="26"/>
      <c r="R11" s="28"/>
    </row>
    <row r="12" spans="1:19" ht="93" customHeight="1" x14ac:dyDescent="0.2">
      <c r="A12" s="40" t="s">
        <v>10</v>
      </c>
      <c r="B12" s="54" t="s">
        <v>136</v>
      </c>
      <c r="C12" s="54"/>
      <c r="D12" s="54"/>
      <c r="E12" s="54"/>
      <c r="F12" s="54"/>
      <c r="G12" s="54"/>
      <c r="H12" s="54"/>
      <c r="O12" s="25"/>
      <c r="P12" s="28"/>
      <c r="Q12" s="26"/>
      <c r="R12" s="28"/>
    </row>
    <row r="13" spans="1:19" ht="30" x14ac:dyDescent="0.2">
      <c r="A13" s="40" t="s">
        <v>11</v>
      </c>
      <c r="B13" s="41" t="s">
        <v>41</v>
      </c>
      <c r="C13" s="40" t="s">
        <v>12</v>
      </c>
      <c r="D13" s="42">
        <v>8726477</v>
      </c>
      <c r="E13" s="40" t="s">
        <v>13</v>
      </c>
      <c r="F13" s="55" t="s">
        <v>130</v>
      </c>
      <c r="G13" s="56"/>
      <c r="H13" s="57"/>
    </row>
    <row r="14" spans="1:19" x14ac:dyDescent="0.2">
      <c r="A14" s="40" t="s">
        <v>14</v>
      </c>
      <c r="B14" s="51" t="s">
        <v>137</v>
      </c>
      <c r="C14" s="51"/>
      <c r="D14" s="51"/>
      <c r="E14" s="43" t="s">
        <v>15</v>
      </c>
      <c r="F14" s="62" t="s">
        <v>142</v>
      </c>
      <c r="G14" s="62"/>
      <c r="H14" s="62"/>
      <c r="P14" s="28"/>
      <c r="Q14" s="26"/>
      <c r="R14" s="28"/>
    </row>
    <row r="15" spans="1:19" ht="26.25" customHeight="1" x14ac:dyDescent="0.2">
      <c r="A15" s="40" t="s">
        <v>18</v>
      </c>
      <c r="B15" s="44"/>
      <c r="C15" s="40" t="s">
        <v>19</v>
      </c>
      <c r="D15" s="44">
        <v>5015121079666</v>
      </c>
      <c r="E15" s="45" t="s">
        <v>67</v>
      </c>
      <c r="F15" s="51" t="s">
        <v>138</v>
      </c>
      <c r="G15" s="51"/>
      <c r="H15" s="51"/>
      <c r="O15" s="25"/>
      <c r="P15" s="28"/>
      <c r="Q15" s="26"/>
      <c r="R15" s="28"/>
    </row>
    <row r="16" spans="1:19" ht="30.75" customHeight="1" x14ac:dyDescent="0.2">
      <c r="A16" s="40" t="s">
        <v>16</v>
      </c>
      <c r="B16" s="63" t="s">
        <v>58</v>
      </c>
      <c r="C16" s="64"/>
      <c r="D16" s="64"/>
      <c r="E16" s="64"/>
      <c r="F16" s="64"/>
      <c r="G16" s="64"/>
      <c r="H16" s="65"/>
      <c r="O16" s="25"/>
      <c r="P16" s="28"/>
      <c r="Q16" s="26"/>
      <c r="R16" s="28"/>
    </row>
    <row r="17" spans="1:8" ht="30" x14ac:dyDescent="0.2">
      <c r="A17" s="40" t="s">
        <v>21</v>
      </c>
      <c r="B17" s="50" t="s">
        <v>139</v>
      </c>
      <c r="C17" s="50"/>
      <c r="D17" s="50"/>
      <c r="E17" s="40" t="s">
        <v>22</v>
      </c>
      <c r="F17" s="50" t="s">
        <v>143</v>
      </c>
      <c r="G17" s="58"/>
      <c r="H17" s="58"/>
    </row>
    <row r="18" spans="1:8" x14ac:dyDescent="0.2">
      <c r="A18" s="60" t="s">
        <v>23</v>
      </c>
      <c r="B18" s="60"/>
      <c r="C18" s="60"/>
      <c r="D18" s="60"/>
      <c r="E18" s="60"/>
      <c r="F18" s="60"/>
      <c r="G18" s="60"/>
      <c r="H18" s="60"/>
    </row>
    <row r="19" spans="1:8" ht="25.5" customHeight="1" x14ac:dyDescent="0.2">
      <c r="A19" s="61" t="s">
        <v>24</v>
      </c>
      <c r="B19" s="61"/>
      <c r="C19" s="61"/>
      <c r="D19" s="61"/>
      <c r="E19" s="61"/>
      <c r="F19" s="61"/>
      <c r="G19" s="61"/>
      <c r="H19" s="61"/>
    </row>
    <row r="20" spans="1:8" ht="146" customHeight="1" x14ac:dyDescent="0.2">
      <c r="A20" s="47" t="s">
        <v>140</v>
      </c>
      <c r="B20" s="47"/>
      <c r="C20" s="47"/>
      <c r="D20" s="47"/>
      <c r="E20" s="47"/>
      <c r="F20" s="47"/>
      <c r="G20" s="47"/>
      <c r="H20" s="47"/>
    </row>
    <row r="21" spans="1:8" x14ac:dyDescent="0.2">
      <c r="A21" s="46" t="s">
        <v>129</v>
      </c>
      <c r="B21" s="46"/>
      <c r="C21" s="46"/>
      <c r="D21" s="46"/>
      <c r="E21" s="46"/>
      <c r="F21" s="46"/>
      <c r="G21" s="46"/>
      <c r="H21" s="46"/>
    </row>
    <row r="22" spans="1:8" ht="49.5" customHeight="1" x14ac:dyDescent="0.2">
      <c r="A22" s="47" t="s">
        <v>141</v>
      </c>
      <c r="B22" s="48"/>
      <c r="C22" s="48"/>
      <c r="D22" s="48"/>
      <c r="E22" s="48"/>
      <c r="F22" s="48"/>
      <c r="G22" s="48"/>
      <c r="H22" s="48"/>
    </row>
  </sheetData>
  <mergeCells count="26">
    <mergeCell ref="B5:D5"/>
    <mergeCell ref="B4:D4"/>
    <mergeCell ref="F4:H4"/>
    <mergeCell ref="A18:H18"/>
    <mergeCell ref="A19:H19"/>
    <mergeCell ref="F14:H14"/>
    <mergeCell ref="B6:H6"/>
    <mergeCell ref="B17:D17"/>
    <mergeCell ref="F17:H17"/>
    <mergeCell ref="B16:H1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s>
  <dataValidations xWindow="81" yWindow="526" count="9">
    <dataValidation allowBlank="1" showInputMessage="1" showErrorMessage="1" prompt="Fecha de la primera reclamación o audiencia de conciliación extrajudicial." sqref="F17:H17" xr:uid="{78DA150C-991B-457B-8B8D-6029A36865DB}"/>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2"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56AE5243-0C1E-4896-8226-7A17BEAB41E5}"/>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7D53BD57-AF79-4EF2-A998-02EE5891527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topLeftCell="A12" zoomScale="80" zoomScaleNormal="80" workbookViewId="0">
      <selection activeCell="F7" sqref="F7"/>
    </sheetView>
  </sheetViews>
  <sheetFormatPr baseColWidth="10" defaultColWidth="11.5" defaultRowHeight="15" x14ac:dyDescent="0.2"/>
  <cols>
    <col min="1" max="1" width="22.5" style="4" customWidth="1"/>
    <col min="2" max="2" width="19.1640625" style="4" customWidth="1"/>
    <col min="3" max="3" width="14.33203125" style="4" customWidth="1"/>
    <col min="4" max="4" width="23.83203125" style="4" customWidth="1"/>
    <col min="5" max="5" width="19.33203125" style="4" customWidth="1"/>
    <col min="6" max="6" width="20.6640625" style="4" customWidth="1"/>
    <col min="7" max="9" width="11.5" style="4"/>
    <col min="10" max="10" width="20.5" style="4" bestFit="1" customWidth="1"/>
    <col min="11" max="16384" width="11.5" style="4"/>
  </cols>
  <sheetData>
    <row r="2" spans="1:6" ht="21" x14ac:dyDescent="0.2">
      <c r="A2" s="49" t="s">
        <v>77</v>
      </c>
      <c r="B2" s="49"/>
      <c r="C2" s="49"/>
      <c r="D2" s="49"/>
      <c r="E2" s="49"/>
      <c r="F2" s="49"/>
    </row>
    <row r="3" spans="1:6" ht="16" x14ac:dyDescent="0.2">
      <c r="A3" s="2" t="s">
        <v>4</v>
      </c>
      <c r="B3" s="70" t="str">
        <f>'1. ABOGADO EXTERNO'!B6:H6</f>
        <v>Ruben Dario Cardona (Victima Directa)</v>
      </c>
      <c r="C3" s="70"/>
      <c r="D3" s="70"/>
      <c r="E3" s="70"/>
      <c r="F3" s="70"/>
    </row>
    <row r="4" spans="1:6" ht="16" x14ac:dyDescent="0.2">
      <c r="A4" s="2" t="s">
        <v>42</v>
      </c>
      <c r="B4" s="36"/>
      <c r="C4" s="2" t="s">
        <v>43</v>
      </c>
      <c r="D4" s="71"/>
      <c r="E4" s="71"/>
      <c r="F4" s="71"/>
    </row>
    <row r="5" spans="1:6" ht="16" x14ac:dyDescent="0.2">
      <c r="A5" s="2" t="s">
        <v>6</v>
      </c>
      <c r="B5" s="70"/>
      <c r="C5" s="70"/>
      <c r="D5" s="70"/>
      <c r="E5" s="70"/>
      <c r="F5" s="70"/>
    </row>
    <row r="6" spans="1:6" ht="16" x14ac:dyDescent="0.2">
      <c r="A6" s="2" t="s">
        <v>45</v>
      </c>
      <c r="B6" s="32"/>
      <c r="C6" s="2" t="s">
        <v>46</v>
      </c>
      <c r="D6" s="39"/>
      <c r="E6" s="2" t="s">
        <v>39</v>
      </c>
      <c r="F6" s="39"/>
    </row>
    <row r="7" spans="1:6" ht="39.75" customHeight="1" x14ac:dyDescent="0.2">
      <c r="A7" s="2" t="s">
        <v>71</v>
      </c>
      <c r="B7" s="32"/>
      <c r="C7" s="2" t="s">
        <v>49</v>
      </c>
      <c r="D7" s="33"/>
      <c r="E7" s="2" t="s">
        <v>50</v>
      </c>
      <c r="F7" s="34"/>
    </row>
    <row r="8" spans="1:6" ht="35.25" customHeight="1" x14ac:dyDescent="0.2">
      <c r="A8" s="2" t="s">
        <v>44</v>
      </c>
      <c r="B8" s="35"/>
      <c r="C8" s="2" t="s">
        <v>69</v>
      </c>
      <c r="D8" s="35"/>
      <c r="E8" s="2" t="s">
        <v>20</v>
      </c>
      <c r="F8" s="36"/>
    </row>
    <row r="9" spans="1:6" ht="37.5" customHeight="1" x14ac:dyDescent="0.2">
      <c r="A9" s="2" t="s">
        <v>48</v>
      </c>
      <c r="B9" s="5"/>
      <c r="C9" s="68" t="s">
        <v>70</v>
      </c>
      <c r="D9" s="70"/>
      <c r="E9" s="2" t="s">
        <v>72</v>
      </c>
      <c r="F9" s="1"/>
    </row>
    <row r="10" spans="1:6" ht="16" x14ac:dyDescent="0.2">
      <c r="A10" s="2" t="s">
        <v>76</v>
      </c>
      <c r="B10" s="5"/>
      <c r="C10" s="68"/>
      <c r="D10" s="70"/>
      <c r="E10" s="2" t="s">
        <v>73</v>
      </c>
      <c r="F10" s="1"/>
    </row>
    <row r="11" spans="1:6" ht="46.5" customHeight="1" x14ac:dyDescent="0.2">
      <c r="A11" s="2" t="s">
        <v>47</v>
      </c>
      <c r="B11" s="37"/>
      <c r="C11" s="2" t="s">
        <v>22</v>
      </c>
      <c r="D11" s="37"/>
      <c r="E11" s="2" t="s">
        <v>7</v>
      </c>
      <c r="F11" s="38"/>
    </row>
    <row r="12" spans="1:6" ht="167.25" customHeight="1" x14ac:dyDescent="0.2">
      <c r="A12" s="2" t="s">
        <v>51</v>
      </c>
      <c r="B12" s="67"/>
      <c r="C12" s="67"/>
      <c r="D12" s="67"/>
      <c r="E12" s="67"/>
      <c r="F12" s="67"/>
    </row>
    <row r="13" spans="1:6" ht="21" x14ac:dyDescent="0.2">
      <c r="A13" s="49" t="s">
        <v>52</v>
      </c>
      <c r="B13" s="49"/>
      <c r="C13" s="49"/>
      <c r="D13" s="49"/>
      <c r="E13" s="49"/>
      <c r="F13" s="49"/>
    </row>
    <row r="14" spans="1:6" x14ac:dyDescent="0.2">
      <c r="A14" s="66"/>
      <c r="B14" s="66"/>
      <c r="C14" s="66"/>
      <c r="D14" s="66"/>
      <c r="E14" s="66"/>
      <c r="F14" s="66"/>
    </row>
    <row r="15" spans="1:6" x14ac:dyDescent="0.2">
      <c r="A15" s="66"/>
      <c r="B15" s="66"/>
      <c r="C15" s="66"/>
      <c r="D15" s="66"/>
      <c r="E15" s="66"/>
      <c r="F15" s="66"/>
    </row>
    <row r="16" spans="1:6" x14ac:dyDescent="0.2">
      <c r="A16" s="66"/>
      <c r="B16" s="66"/>
      <c r="C16" s="66"/>
      <c r="D16" s="66"/>
      <c r="E16" s="66"/>
      <c r="F16" s="66"/>
    </row>
    <row r="17" spans="1:6" x14ac:dyDescent="0.2">
      <c r="A17" s="66"/>
      <c r="B17" s="66"/>
      <c r="C17" s="66"/>
      <c r="D17" s="66"/>
      <c r="E17" s="66"/>
      <c r="F17" s="66"/>
    </row>
    <row r="18" spans="1:6" x14ac:dyDescent="0.2">
      <c r="A18" s="66"/>
      <c r="B18" s="66"/>
      <c r="C18" s="66"/>
      <c r="D18" s="66"/>
      <c r="E18" s="66"/>
      <c r="F18" s="66"/>
    </row>
    <row r="19" spans="1:6" x14ac:dyDescent="0.2">
      <c r="A19" s="66"/>
      <c r="B19" s="66"/>
      <c r="C19" s="66"/>
      <c r="D19" s="66"/>
      <c r="E19" s="66"/>
      <c r="F19" s="66"/>
    </row>
    <row r="20" spans="1:6" x14ac:dyDescent="0.2">
      <c r="A20" s="66"/>
      <c r="B20" s="66"/>
      <c r="C20" s="66"/>
      <c r="D20" s="66"/>
      <c r="E20" s="66"/>
      <c r="F20" s="66"/>
    </row>
    <row r="21" spans="1:6" x14ac:dyDescent="0.2">
      <c r="A21" s="66"/>
      <c r="B21" s="66"/>
      <c r="C21" s="66"/>
      <c r="D21" s="66"/>
      <c r="E21" s="66"/>
      <c r="F21" s="66"/>
    </row>
    <row r="22" spans="1:6" x14ac:dyDescent="0.2">
      <c r="A22" s="66"/>
      <c r="B22" s="66"/>
      <c r="C22" s="66"/>
      <c r="D22" s="66"/>
      <c r="E22" s="66"/>
      <c r="F22" s="66"/>
    </row>
    <row r="23" spans="1:6" x14ac:dyDescent="0.2">
      <c r="A23" s="66"/>
      <c r="B23" s="66"/>
      <c r="C23" s="66"/>
      <c r="D23" s="66"/>
      <c r="E23" s="66"/>
      <c r="F23" s="66"/>
    </row>
    <row r="24" spans="1:6" x14ac:dyDescent="0.2">
      <c r="A24" s="66"/>
      <c r="B24" s="66"/>
      <c r="C24" s="66"/>
      <c r="D24" s="66"/>
      <c r="E24" s="66"/>
      <c r="F24" s="66"/>
    </row>
    <row r="25" spans="1:6" x14ac:dyDescent="0.2">
      <c r="A25" s="66"/>
      <c r="B25" s="66"/>
      <c r="C25" s="66"/>
      <c r="D25" s="66"/>
      <c r="E25" s="66"/>
      <c r="F25" s="66"/>
    </row>
    <row r="26" spans="1:6" x14ac:dyDescent="0.2">
      <c r="A26" s="66"/>
      <c r="B26" s="66"/>
      <c r="C26" s="66"/>
      <c r="D26" s="66"/>
      <c r="E26" s="66"/>
      <c r="F26" s="66"/>
    </row>
    <row r="27" spans="1:6" x14ac:dyDescent="0.2">
      <c r="A27" s="66"/>
      <c r="B27" s="66"/>
      <c r="C27" s="66"/>
      <c r="D27" s="66"/>
      <c r="E27" s="66"/>
      <c r="F27" s="66"/>
    </row>
    <row r="28" spans="1:6" x14ac:dyDescent="0.2">
      <c r="A28" s="66"/>
      <c r="B28" s="66"/>
      <c r="C28" s="66"/>
      <c r="D28" s="66"/>
      <c r="E28" s="66"/>
      <c r="F28" s="66"/>
    </row>
    <row r="29" spans="1:6" x14ac:dyDescent="0.2">
      <c r="A29" s="66"/>
      <c r="B29" s="66"/>
      <c r="C29" s="66"/>
      <c r="D29" s="66"/>
      <c r="E29" s="66"/>
      <c r="F29" s="66"/>
    </row>
    <row r="30" spans="1:6" x14ac:dyDescent="0.2">
      <c r="A30" s="66"/>
      <c r="B30" s="66"/>
      <c r="C30" s="66"/>
      <c r="D30" s="66"/>
      <c r="E30" s="66"/>
      <c r="F30" s="66"/>
    </row>
    <row r="31" spans="1:6" x14ac:dyDescent="0.2">
      <c r="A31" s="66"/>
      <c r="B31" s="66"/>
      <c r="C31" s="66"/>
      <c r="D31" s="66"/>
      <c r="E31" s="66"/>
      <c r="F31" s="66"/>
    </row>
    <row r="32" spans="1:6" x14ac:dyDescent="0.2">
      <c r="A32" s="66"/>
      <c r="B32" s="66"/>
      <c r="C32" s="66"/>
      <c r="D32" s="66"/>
      <c r="E32" s="66"/>
      <c r="F32" s="66"/>
    </row>
    <row r="33" spans="1:6" x14ac:dyDescent="0.2">
      <c r="A33" s="66"/>
      <c r="B33" s="66"/>
      <c r="C33" s="66"/>
      <c r="D33" s="66"/>
      <c r="E33" s="66"/>
      <c r="F33" s="66"/>
    </row>
    <row r="34" spans="1:6" x14ac:dyDescent="0.2">
      <c r="A34" s="66"/>
      <c r="B34" s="66"/>
      <c r="C34" s="66"/>
      <c r="D34" s="66"/>
      <c r="E34" s="66"/>
      <c r="F34" s="66"/>
    </row>
    <row r="35" spans="1:6" x14ac:dyDescent="0.2">
      <c r="A35" s="66"/>
      <c r="B35" s="66"/>
      <c r="C35" s="66"/>
      <c r="D35" s="66"/>
      <c r="E35" s="66"/>
      <c r="F35" s="66"/>
    </row>
    <row r="36" spans="1:6" x14ac:dyDescent="0.2">
      <c r="A36" s="66"/>
      <c r="B36" s="66"/>
      <c r="C36" s="66"/>
      <c r="D36" s="66"/>
      <c r="E36" s="66"/>
      <c r="F36" s="66"/>
    </row>
    <row r="37" spans="1:6" x14ac:dyDescent="0.2">
      <c r="A37" s="68" t="s">
        <v>53</v>
      </c>
      <c r="B37" s="68"/>
      <c r="C37" s="69"/>
      <c r="D37" s="68" t="s">
        <v>54</v>
      </c>
      <c r="E37" s="68"/>
      <c r="F37" s="68"/>
    </row>
    <row r="38" spans="1:6" ht="16" x14ac:dyDescent="0.2">
      <c r="A38" s="2" t="s">
        <v>55</v>
      </c>
      <c r="B38" s="2" t="s">
        <v>56</v>
      </c>
      <c r="C38" s="69"/>
      <c r="D38" s="2" t="s">
        <v>55</v>
      </c>
      <c r="E38" s="68" t="s">
        <v>56</v>
      </c>
      <c r="F38" s="68"/>
    </row>
    <row r="39" spans="1:6" x14ac:dyDescent="0.2">
      <c r="A39" s="3"/>
      <c r="B39" s="3"/>
      <c r="C39" s="69"/>
      <c r="D39" s="3"/>
      <c r="E39" s="66"/>
      <c r="F39" s="66"/>
    </row>
    <row r="40" spans="1:6" x14ac:dyDescent="0.2">
      <c r="A40" s="3"/>
      <c r="B40" s="3"/>
      <c r="C40" s="69"/>
      <c r="D40" s="3"/>
      <c r="E40" s="66"/>
      <c r="F40" s="66"/>
    </row>
    <row r="41" spans="1:6" x14ac:dyDescent="0.2">
      <c r="A41" s="3"/>
      <c r="B41" s="3"/>
      <c r="C41" s="69"/>
      <c r="D41" s="3"/>
      <c r="E41" s="66"/>
      <c r="F41" s="66"/>
    </row>
    <row r="42" spans="1:6" x14ac:dyDescent="0.2">
      <c r="A42" s="3"/>
      <c r="B42" s="3"/>
      <c r="C42" s="69"/>
      <c r="D42" s="3"/>
      <c r="E42" s="66"/>
      <c r="F42" s="66"/>
    </row>
    <row r="43" spans="1:6" x14ac:dyDescent="0.2">
      <c r="A43" s="3"/>
      <c r="B43" s="3"/>
      <c r="C43" s="69"/>
      <c r="D43" s="3"/>
      <c r="E43" s="66"/>
      <c r="F43" s="66"/>
    </row>
  </sheetData>
  <sheetProtection algorithmName="SHA-512" hashValue="cpoSRpEAkwuNc/er05ySlMDH+Udt1Lm5m59dz3Oe+VtTL7dO522TxM+6MLSNRieYKVee95QbQNgboW4hZiXyQA==" saltValue="l4c4tWSVX+RuxVDq4RDMtw==" spinCount="100000" sheet="1" objects="1" scenarios="1"/>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Y3" sqref="Y3"/>
    </sheetView>
  </sheetViews>
  <sheetFormatPr baseColWidth="10" defaultRowHeight="15" x14ac:dyDescent="0.2"/>
  <cols>
    <col min="1" max="1" width="7.1640625" customWidth="1"/>
    <col min="2" max="2" width="15.6640625" bestFit="1" customWidth="1"/>
    <col min="3" max="3" width="20.5" customWidth="1"/>
    <col min="4" max="4" width="14.5" customWidth="1"/>
    <col min="5" max="5" width="21.33203125" customWidth="1"/>
    <col min="6" max="6" width="34.83203125" customWidth="1"/>
    <col min="7" max="7" width="16.1640625" customWidth="1"/>
    <col min="8" max="8" width="15.5" bestFit="1" customWidth="1"/>
    <col min="12" max="12" width="13.83203125" customWidth="1"/>
    <col min="13" max="13" width="13.5" customWidth="1"/>
    <col min="14" max="14" width="12.5" customWidth="1"/>
    <col min="16" max="16" width="18.33203125" bestFit="1" customWidth="1"/>
    <col min="23" max="23" width="15" bestFit="1" customWidth="1"/>
  </cols>
  <sheetData>
    <row r="1" spans="1:28" ht="60" x14ac:dyDescent="0.2">
      <c r="A1" s="7" t="s">
        <v>78</v>
      </c>
      <c r="B1" s="7" t="s">
        <v>1</v>
      </c>
      <c r="C1" s="7" t="s">
        <v>79</v>
      </c>
      <c r="D1" s="8" t="s">
        <v>3</v>
      </c>
      <c r="E1" s="9" t="s">
        <v>80</v>
      </c>
      <c r="F1" s="10" t="s">
        <v>81</v>
      </c>
      <c r="G1" s="9" t="s">
        <v>7</v>
      </c>
      <c r="H1" s="11" t="s">
        <v>82</v>
      </c>
      <c r="I1" s="9" t="s">
        <v>9</v>
      </c>
      <c r="J1" s="9" t="s">
        <v>83</v>
      </c>
      <c r="K1" s="9" t="s">
        <v>84</v>
      </c>
      <c r="L1" s="9" t="s">
        <v>125</v>
      </c>
      <c r="M1" s="9" t="s">
        <v>124</v>
      </c>
      <c r="N1" s="12" t="s">
        <v>126</v>
      </c>
      <c r="O1" s="12" t="s">
        <v>85</v>
      </c>
      <c r="P1" s="12" t="s">
        <v>49</v>
      </c>
      <c r="Q1" s="9" t="s">
        <v>13</v>
      </c>
      <c r="R1" s="10" t="s">
        <v>16</v>
      </c>
      <c r="S1" s="10" t="s">
        <v>86</v>
      </c>
      <c r="T1" s="10" t="s">
        <v>87</v>
      </c>
      <c r="U1" s="13" t="s">
        <v>88</v>
      </c>
      <c r="V1" s="13" t="s">
        <v>89</v>
      </c>
      <c r="W1" s="9" t="s">
        <v>90</v>
      </c>
      <c r="X1" s="9" t="s">
        <v>14</v>
      </c>
      <c r="Y1" s="9" t="s">
        <v>91</v>
      </c>
      <c r="Z1" s="14" t="s">
        <v>92</v>
      </c>
      <c r="AA1" s="10" t="s">
        <v>93</v>
      </c>
      <c r="AB1" s="10" t="s">
        <v>94</v>
      </c>
    </row>
    <row r="2" spans="1:28" ht="48" customHeight="1" x14ac:dyDescent="0.2">
      <c r="A2" s="15" t="s">
        <v>95</v>
      </c>
      <c r="B2" s="15" t="s">
        <v>96</v>
      </c>
      <c r="C2" s="15" t="s">
        <v>97</v>
      </c>
      <c r="D2" s="15" t="s">
        <v>98</v>
      </c>
      <c r="E2" s="15" t="s">
        <v>99</v>
      </c>
      <c r="F2" s="15" t="s">
        <v>100</v>
      </c>
      <c r="G2" s="15" t="s">
        <v>101</v>
      </c>
      <c r="H2" s="15" t="s">
        <v>102</v>
      </c>
      <c r="I2" s="15" t="s">
        <v>103</v>
      </c>
      <c r="J2" s="15" t="s">
        <v>104</v>
      </c>
      <c r="K2" s="15" t="s">
        <v>105</v>
      </c>
      <c r="L2" s="15" t="s">
        <v>127</v>
      </c>
      <c r="M2" s="15" t="s">
        <v>128</v>
      </c>
      <c r="N2" s="15" t="s">
        <v>106</v>
      </c>
      <c r="O2" s="15" t="s">
        <v>107</v>
      </c>
      <c r="P2" s="15" t="s">
        <v>108</v>
      </c>
      <c r="Q2" s="15" t="s">
        <v>109</v>
      </c>
      <c r="R2" s="15" t="s">
        <v>110</v>
      </c>
      <c r="S2" s="15" t="s">
        <v>111</v>
      </c>
      <c r="T2" s="15" t="s">
        <v>112</v>
      </c>
      <c r="U2" s="15" t="s">
        <v>113</v>
      </c>
      <c r="V2" s="15" t="s">
        <v>114</v>
      </c>
      <c r="W2" s="15" t="s">
        <v>115</v>
      </c>
      <c r="X2" s="15" t="s">
        <v>116</v>
      </c>
      <c r="Y2" s="15" t="s">
        <v>117</v>
      </c>
      <c r="Z2" s="15" t="s">
        <v>118</v>
      </c>
      <c r="AA2" s="15" t="s">
        <v>119</v>
      </c>
      <c r="AB2" s="15"/>
    </row>
    <row r="3" spans="1:28" s="31" customFormat="1" x14ac:dyDescent="0.2">
      <c r="A3" s="1">
        <v>1</v>
      </c>
      <c r="B3" s="1" t="str">
        <f>'1. ABOGADO EXTERNO'!B4</f>
        <v>1. Civil Ordinario</v>
      </c>
      <c r="C3" s="1" t="str">
        <f>'1. ABOGADO EXTERNO'!F4</f>
        <v>1. Primera Instancia</v>
      </c>
      <c r="D3" s="6">
        <f>'1. ABOGADO EXTERNO'!B5</f>
        <v>45386</v>
      </c>
      <c r="E3" s="17" t="str">
        <f>'1. ABOGADO EXTERNO'!B6</f>
        <v>Ruben Dario Cardona (Victima Directa)</v>
      </c>
      <c r="F3" s="17" t="str">
        <f>'1. ABOGADO EXTERNO'!B7</f>
        <v xml:space="preserve">Juan Guillermo Barrero Valencia (Conductor), Banco Comercial AV Villas S.A. (Propietario)  y Mapfre Seguros Generales de Colombia S.A. (Aseguradora) </v>
      </c>
      <c r="G3" s="17" t="str">
        <f>'1. ABOGADO EXTERNO'!B9</f>
        <v>Las pretensiones ascienden a: $176.022.262,16
1.	Reconocer por  concepto Lucro Cesante: $59.022.262,16
2.	Por concepto de daños morales: 30 SMLMV, equivalentes a $39.000.000 (salario 2024). 
3.	Por concepto de daño a la vida en relación: 30 SMLMV, equivalentes a $39.000.000 (salario 2024).
4.	Por concepto de daño al proyecto de vida: 30 SMLMV, equivalentes a $39.000.000 (salario 2024).</v>
      </c>
      <c r="H3" s="18">
        <f>'1. ABOGADO EXTERNO'!B10</f>
        <v>8726477</v>
      </c>
      <c r="I3" s="17" t="str">
        <f>'1. ABOGADO EXTERNO'!B11</f>
        <v xml:space="preserve">El 25 de octubre de 2022 se presentó un accidente de tránsito entre la motocicleta de placa LMR53 en el cual presuntamente se desplazaba el señor Rubén Darío Cardona de 57 años y el vehículo tipo camión de placa KSK-594. Señala el extremo actor que en atención a que el vehículo tipo camión desobedeció las señales de tránsito (no acatar un pare), el señor Cardona fue arrollado. Como consecuencia de las lesiones padecidas el referido señor sufrió fractura de radio izquierdo y múltiples traumatismos que ocasionaron una pérdida de capacidad laboral del 20.10%. De conformidad con el texto de la demanda el 10 de mayo de 2023 se llevó a cabo audiencia de conciliación, sin ser posible lograr acuerdo. </v>
      </c>
      <c r="J3" s="17" t="str">
        <f>'1. ABOGADO EXTERNO'!B12</f>
        <v>La contingencia se califica como REMOTA, toda vez que la guarda del vehículo de placas KSK-594 se encontraba a cargo de la sociedad Agropecuaria Criadero Villa María S.A.S a quien se le transfirió la tenencia a través del Contrato de Leasing Operativo No. 7491001. 
Lo primero que debe decirse es que la responsabilidad del señor Juan Guillermo Barrero se encuentra acreditada a partir del IPAT cuya hipótesis fue codificada con el No.“112. Consistente en “Desobedecer señales de tránsito” atribuible al conductor del vehículo KSK-954, y no obra en el expediente prueba que permita eximir la responsabilidad del mentado señor. Sumado a esto, en conversación con el conductor de dicho vehículo, refirió que efectivamente al pasar por la intersección no vio la motocicleta LMR-53, por lo que no paró a tiempo y causó el accidente. Por lo anterior, se encuentra que la responsabilidad se encuentra acreditada y que incluso en la declaración de parte que se surta en la audiencia inicial el conductor del vehículo la podrá ratificar, asimismo, un dictamen pericial de reconstrucción de accidentes de tránsito arrojaría unas conclusiones desfavorables. 
No obstante, aunque la ley establece la solidaridad en la obligación resarcitoria tanto para el conductor y el propietario del vehículo cuando en ejercicio de la conducción se ha causado un daño, tambien debe indicarse que el solo hecho de ostentar el derecho de dominio sobre el automotor no es suficiente para demandar del propietario dicha indemnización. Lo anterior, en cuanto es un tema ya decantado por la jurisprudencia de la Corte Suprema de Justicia, la tesis del guardián de la cosa, por ejemplo en la sentencia STC11051-2020, se reiteró que el propietario de un vehículo no será responsable de los daños ocasionados con o por el uso del mismo, cuando se demuestre que a través de un título jurídico la tenencia material fue trasladada a un tercero. En tales casos, quien deberá responder por los daños será el guardián de la actividad material del bien. Además, debe reseñarse que esta tesis, es acogida unánimemente por los despachos judiciales, entre ellos el Tribunal Superior de Popayán, circuito en donde cursa actualmente el proceso. 
En esa línea de ideas, en el plenario se encuentra prueba documental del Contrato de Leasing Operativo No. 7491001 suscrito entre Av Villas y la sociedad Agropecuaria Criadero Villa María S.A.S. como locataria; aunado a ello, obra prueba de la constancia de entrega del bien, evento que tuvo lugar el 30 de abril de 2022, por ende, para el momento de los hechos, esto es el 25 de octubre de 2022, era la locataria quien tenía la guarda, custodia y administración del bien en virtud del título jurídico por medio del cual se le transfirió la tendencia, situación que tiene toda la capacidad para enervar la responsabilidad perseguida en contra de la entidad financiera. 
Todo lo anterior sin perjuicio del carácter contingente del proceso.
FRENTE A LOS LLAMAMIENTO EN GARANTÍA
Llamamiento en garantía a Mapfre
Por otra parte debe precisarse que al contestar la demanda se llamó en garantía a Mapfre Seguros Generales de Colombia S.A. por ser las aseguradora que expidio la Póliza Colectiva de Automóviles No. 5015121079666, en el que se aseguró el vehículo tipo camión KSK-594
Frente a este particular se precisa que la póliza presta cobertura temporal y material para los hechos objeto del litigio. En cuanto a la cobertura temporal aquella tiene vigencia del 10 de diciembre de 2021 hasta el 22 de noviembre de 2022, es decir que el hecho reprochado ocurrió dentro de la delimitación temporal. Respecto a la cobertura material, el seguro contempla un ampro de responsabilidad civil extracontractual, pretensión que se endilga al extremo pasivo.  En esa medida en el evento de tener una sentencia desfavorable a los intereses del Banco Comercial AV Villas S.A, está llamada a operar la cobertura por valor de $4.000.0000.0000 que cubriría la totalidad de perjuicios reclamados y en ese evento la entidad crediticia tendría que asumir el deducible pactado por el 10% de la pérdida o mínimo 1 salario mínimo legal mensual vigente. 
Llamamiento en garantía a Criadero Villa María
De igual manera, junto a la contestación de la demanda se procedió a realizar el llamamiento en garantía a la sociedad Agropecuaria Criadero Villa María S.A.S., basándonos en el Contrato de Leasing Operativo No. 7491001, suscrito entre dicha sociedad y AV Villas, así como en el Acta de Entrega de Vehículo Leasing Operativo. Estos documentos certifican la transferencia de la tenencia del vehículo KSK-594 a Agropecuaria Criadero Villa María S.A.S. a partir del 30 de abril de 2022. 
Frente a este particular se precisa que dentro de dicho Contrato de Leasing en su cláusula cuarta apartado c, las partes de común acuerdo de manera explícita acordaron que en cualquier caso, la responsabilidad por los daños y perjuicios ocasionados a terceros, recaería exclusivamente en el locatario, esto en razón al desprendimiento de la tenencia que implica este tipo de acto jurídico. En cualquier caso, el ordenamiento jurídico ha sido claro en establecer que el propietario de un vehículo no será responsable de los daños ocasionados con o por el uso del mismo, cuando se demuestre que a través de un título jurídico la tenencia material fue trasladada a un tercero. En tales casos, quien deberá responder por los daños será el guardián de la actividad material del bien.</v>
      </c>
      <c r="K3" s="22" t="str">
        <f>'1. ABOGADO EXTERNO'!B13</f>
        <v xml:space="preserve">3 Remoto (100% a favor de la Compañia). </v>
      </c>
      <c r="L3" s="22"/>
      <c r="M3" s="22"/>
      <c r="N3" s="30" t="s">
        <v>123</v>
      </c>
      <c r="O3" s="19" t="s">
        <v>123</v>
      </c>
      <c r="P3" s="18">
        <f>'2. ABOGADO INTERNO '!D7</f>
        <v>0</v>
      </c>
      <c r="Q3" s="17"/>
      <c r="R3" s="17" t="str">
        <f>'1. ABOGADO EXTERNO'!B16</f>
        <v>AUTOS</v>
      </c>
      <c r="S3" s="17"/>
      <c r="T3" s="1"/>
      <c r="U3" s="20"/>
      <c r="V3" s="17"/>
      <c r="W3" s="21">
        <f>'2. ABOGADO INTERNO '!B8</f>
        <v>0</v>
      </c>
      <c r="X3" s="22" t="str">
        <f>'1. ABOGADO EXTERNO'!B14</f>
        <v>Juzgado Tercero Civil Municipal de Popayán</v>
      </c>
      <c r="Y3" s="1" t="str">
        <f>'1. ABOGADO EXTERNO'!F14</f>
        <v>190014003003-2024-00196-00</v>
      </c>
      <c r="Z3" s="1" t="str">
        <f>'1. ABOGADO EXTERNO'!F5</f>
        <v xml:space="preserve">VIGENTE </v>
      </c>
      <c r="AA3" s="17" t="str">
        <f>'1. ABOGADO EXTERNO'!A22</f>
        <v>El 03 de mayo de 2024 se contestó la demanda en representación de Banco AV Villas S.A.  y se formuló llamamiento en garantía a Mapfre Seguros Generales de Colombia S.A.  y a Agropecuaria Criadero Villa María S.A.S.</v>
      </c>
      <c r="AB3" s="17"/>
    </row>
    <row r="4" spans="1:28" x14ac:dyDescent="0.2">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RowHeight="15" x14ac:dyDescent="0.2"/>
  <cols>
    <col min="1" max="1" width="22.6640625" customWidth="1"/>
    <col min="2" max="2" width="27.6640625" bestFit="1" customWidth="1"/>
    <col min="3" max="3" width="40.33203125" bestFit="1" customWidth="1"/>
    <col min="4" max="4" width="11.83203125" bestFit="1" customWidth="1"/>
    <col min="5" max="5" width="24" bestFit="1" customWidth="1"/>
    <col min="6" max="6" width="19.33203125" bestFit="1" customWidth="1"/>
  </cols>
  <sheetData>
    <row r="1" spans="1:6" x14ac:dyDescent="0.2">
      <c r="A1" s="23" t="s">
        <v>1</v>
      </c>
      <c r="B1" s="24" t="s">
        <v>2</v>
      </c>
      <c r="C1" s="24" t="s">
        <v>39</v>
      </c>
      <c r="D1" s="24" t="s">
        <v>17</v>
      </c>
      <c r="E1" s="24" t="s">
        <v>57</v>
      </c>
      <c r="F1" s="29" t="s">
        <v>70</v>
      </c>
    </row>
    <row r="2" spans="1:6" x14ac:dyDescent="0.2">
      <c r="A2" s="25"/>
      <c r="B2" s="25"/>
      <c r="C2" s="26"/>
      <c r="D2" s="26"/>
      <c r="E2" s="27"/>
      <c r="F2" s="4"/>
    </row>
    <row r="3" spans="1:6" x14ac:dyDescent="0.2">
      <c r="A3" s="25" t="s">
        <v>25</v>
      </c>
      <c r="B3" s="25" t="s">
        <v>26</v>
      </c>
      <c r="C3" s="26" t="s">
        <v>121</v>
      </c>
      <c r="D3" s="26" t="s">
        <v>27</v>
      </c>
      <c r="E3" s="27" t="s">
        <v>58</v>
      </c>
      <c r="F3" s="4" t="s">
        <v>74</v>
      </c>
    </row>
    <row r="4" spans="1:6" x14ac:dyDescent="0.2">
      <c r="A4" s="25" t="s">
        <v>28</v>
      </c>
      <c r="B4" s="25" t="s">
        <v>29</v>
      </c>
      <c r="C4" s="26" t="s">
        <v>120</v>
      </c>
      <c r="D4" s="26" t="s">
        <v>30</v>
      </c>
      <c r="E4" s="27" t="s">
        <v>59</v>
      </c>
      <c r="F4" s="4" t="s">
        <v>75</v>
      </c>
    </row>
    <row r="5" spans="1:6" x14ac:dyDescent="0.2">
      <c r="A5" s="25" t="s">
        <v>31</v>
      </c>
      <c r="B5" s="25" t="s">
        <v>32</v>
      </c>
      <c r="C5" s="26" t="s">
        <v>41</v>
      </c>
      <c r="D5" s="28"/>
      <c r="E5" s="27" t="s">
        <v>60</v>
      </c>
    </row>
    <row r="6" spans="1:6" x14ac:dyDescent="0.2">
      <c r="A6" s="25" t="s">
        <v>33</v>
      </c>
      <c r="B6" s="25" t="s">
        <v>40</v>
      </c>
      <c r="C6" s="26"/>
      <c r="D6" s="28"/>
      <c r="E6" s="27" t="s">
        <v>61</v>
      </c>
    </row>
    <row r="7" spans="1:6" x14ac:dyDescent="0.2">
      <c r="A7" s="25" t="s">
        <v>34</v>
      </c>
      <c r="B7" s="25"/>
      <c r="C7" s="26"/>
      <c r="D7" s="28"/>
      <c r="E7" s="27" t="s">
        <v>62</v>
      </c>
    </row>
    <row r="8" spans="1:6" x14ac:dyDescent="0.2">
      <c r="A8" s="25" t="s">
        <v>35</v>
      </c>
      <c r="B8" s="25"/>
      <c r="C8" s="26"/>
      <c r="D8" s="28"/>
      <c r="E8" s="27" t="s">
        <v>122</v>
      </c>
    </row>
    <row r="9" spans="1:6" x14ac:dyDescent="0.2">
      <c r="A9" s="25" t="s">
        <v>36</v>
      </c>
      <c r="B9" s="28"/>
      <c r="C9" s="26"/>
      <c r="D9" s="28"/>
      <c r="E9" s="27" t="s">
        <v>63</v>
      </c>
    </row>
    <row r="10" spans="1:6" x14ac:dyDescent="0.2">
      <c r="A10" s="25" t="s">
        <v>37</v>
      </c>
      <c r="B10" s="28"/>
      <c r="C10" s="26"/>
      <c r="D10" s="28"/>
      <c r="E10" s="27" t="s">
        <v>64</v>
      </c>
    </row>
    <row r="11" spans="1:6" x14ac:dyDescent="0.2">
      <c r="A11" s="25" t="s">
        <v>38</v>
      </c>
      <c r="B11" s="28"/>
      <c r="C11" s="26"/>
      <c r="D11" s="28"/>
      <c r="E11" s="27" t="s">
        <v>65</v>
      </c>
    </row>
    <row r="12" spans="1:6" x14ac:dyDescent="0.2">
      <c r="A12" s="27"/>
      <c r="B12" s="27"/>
      <c r="C12" s="27"/>
      <c r="D12" s="27"/>
      <c r="E12" s="27" t="s">
        <v>66</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creator/>
  <cp:lastModifiedBy/>
  <cp:revision>1</cp:revision>
  <dcterms:created xsi:type="dcterms:W3CDTF">2006-09-12T12:46:56Z</dcterms:created>
  <dcterms:modified xsi:type="dcterms:W3CDTF">2024-05-14T13:16:07Z</dcterms:modified>
  <cp:version>V1</cp:version>
</cp:coreProperties>
</file>