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filterPrivacy="1" defaultThemeVersion="124226"/>
  <xr:revisionPtr revIDLastSave="0" documentId="8_{EBB8BA9F-CF08-0C4C-8BE5-C0C930D9462B}" xr6:coauthVersionLast="47" xr6:coauthVersionMax="47" xr10:uidLastSave="{00000000-0000-0000-0000-000000000000}"/>
  <bookViews>
    <workbookView xWindow="0" yWindow="0" windowWidth="28800" windowHeight="1800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<sst xmlns="http://schemas.openxmlformats.org/spreadsheetml/2006/main" count="169" uniqueCount="144">
  <si>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</si>
  <si>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</si>
  <si>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</si>
  <si>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</si>
  <si>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</si>
  <si>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</si>
  <si>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</si>
  <si>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</si>
  <si>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</si>
  <si>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</si>
  <si>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</si>
  <si>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</si>
  <si>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</si>
  <si>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</si>
  <si>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</si>
  <si>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</si>
  <si>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</si>
  <si>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</si>
  <si>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</si>
  <si>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</si>
  <si>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</si>
  <si>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</si>
  <si>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</si>
  <si>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</si>
  <si>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</si>
  <si>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</si>
  <si>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</si>
  <si>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</si>
  <si>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</si>
  <si>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</si>
  <si>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</si>
  <si>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</si>
  <si>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</si>
  <si>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</si>
  <si>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</si>
  <si>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</si>
  <si>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</si>
  <si>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</si>
  <si>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</si>
  <si>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</si>
  <si>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</si>
  <si>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</si>
  <si>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</si>
  <si>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</si>
  <si>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</si>
  <si>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</si>
  <si>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</si>
  <si>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</si>
  <si>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</si>
  <si>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</si>
  <si>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</si>
  <si>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</si>
  <si>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</si>
  <si>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</si>
  <si>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</si>
  <si>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</si>
  <si>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</si>
  <si>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</si>
  <si>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</si>
  <si>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</si>
  <si>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</si>
  <si>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</si>
  <si>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</si>
  <si>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</si>
  <si>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</si>
  <si>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</si>
  <si>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</si>
  <si>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</si>
  <si>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</si>
  <si>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</si>
  <si>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</si>
  <si>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</si>
  <si>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</si>
  <si>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</si>
  <si>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</si>
  <si>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</si>
  <si>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</si>
  <si>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</si>
  <si>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</si>
  <si>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</si>
  <si>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</si>
  <si>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</si>
  <si>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</si>
  <si>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</si>
  <si>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</si>
  <si>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</si>
  <si>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</si>
  <si>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</si>
  <si>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</si>
  <si>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</si>
  <si>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</si>
  <si>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</si>
  <si>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</si>
  <si>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</si>
  <si>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</si>
  <si>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</si>
  <si>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</si>
  <si>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</si>
  <si>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</si>
  <si>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</si>
  <si>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</si>
  <si>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</si>
  <si>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</si>
  <si>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</si>
  <si>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</si>
  <si>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</si>
  <si>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</si>
  <si>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</si>
  <si>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</si>
  <si>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</si>
  <si>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</si>
  <si>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</si>
  <si>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</si>
  <si>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</si>
  <si>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</si>
  <si>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</si>
  <si>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</si>
  <si>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</si>
  <si>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</si>
  <si>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</si>
  <si>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</si>
  <si>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</si>
  <si>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</si>
  <si>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</si>
  <si>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</si>
  <si>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</si>
  <si>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</si>
  <si>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</si>
  <si>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</si>
  <si>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</si>
  <si>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G.HERRERA &amp; ASOCIADOS ABOGADOS SAS</t>
  </si>
  <si>
    <t xml:space="preserve">Juan Guillermo Barrero Valencia (Conductor), Banco Comercial AV Villas S.A. (Propietario)  y Mapfre Seguros Generales de Colombia S.A. (Aseguradora) </t>
  </si>
  <si>
    <t>Ruben Dario Cardona (Victima Directa)</t>
  </si>
  <si>
    <t xml:space="preserve">Banco Comercial AV Villas S.A. </t>
  </si>
  <si>
    <r>
      <t xml:space="preserve">Las pretensiones ascienden a: </t>
    </r>
    <r>
      <rPr>
        <b/>
        <sz val="10"/>
        <color theme="1"/>
        <rFont val="Calibri"/>
        <family val="2"/>
        <scheme val="minor"/>
      </rPr>
      <t>$176.022.262,16</t>
    </r>
    <r>
      <rPr>
        <sz val="10"/>
        <color theme="1"/>
        <rFont val="Calibri"/>
        <family val="2"/>
        <scheme val="minor"/>
      </rPr>
      <t xml:space="preserve">
1.	Reconocer por  concepto Lucro Cesante: </t>
    </r>
    <r>
      <rPr>
        <b/>
        <sz val="10"/>
        <color theme="1"/>
        <rFont val="Calibri"/>
        <family val="2"/>
        <scheme val="minor"/>
      </rPr>
      <t>$59.022.262,16</t>
    </r>
    <r>
      <rPr>
        <sz val="10"/>
        <color theme="1"/>
        <rFont val="Calibri"/>
        <family val="2"/>
        <scheme val="minor"/>
      </rPr>
      <t xml:space="preserve">
2.	Por concepto de daños morales: </t>
    </r>
    <r>
      <rPr>
        <b/>
        <sz val="10"/>
        <color theme="1"/>
        <rFont val="Calibri"/>
        <family val="2"/>
        <scheme val="minor"/>
      </rPr>
      <t>30 SMLMV</t>
    </r>
    <r>
      <rPr>
        <sz val="10"/>
        <color theme="1"/>
        <rFont val="Calibri"/>
        <family val="2"/>
        <scheme val="minor"/>
      </rPr>
      <t>, equivalentes a</t>
    </r>
    <r>
      <rPr>
        <b/>
        <sz val="10"/>
        <color theme="1"/>
        <rFont val="Calibri"/>
        <family val="2"/>
        <scheme val="minor"/>
      </rPr>
      <t xml:space="preserve"> $39.000.000</t>
    </r>
    <r>
      <rPr>
        <sz val="10"/>
        <color theme="1"/>
        <rFont val="Calibri"/>
        <family val="2"/>
        <scheme val="minor"/>
      </rPr>
      <t xml:space="preserve"> (salario 2024). 
3.	Por concepto de daño a la vida en relación: </t>
    </r>
    <r>
      <rPr>
        <b/>
        <sz val="10"/>
        <color theme="1"/>
        <rFont val="Calibri"/>
        <family val="2"/>
        <scheme val="minor"/>
      </rPr>
      <t>30 SMLMV</t>
    </r>
    <r>
      <rPr>
        <sz val="10"/>
        <color theme="1"/>
        <rFont val="Calibri"/>
        <family val="2"/>
        <scheme val="minor"/>
      </rPr>
      <t>, equivalentes a</t>
    </r>
    <r>
      <rPr>
        <b/>
        <sz val="10"/>
        <color theme="1"/>
        <rFont val="Calibri"/>
        <family val="2"/>
        <scheme val="minor"/>
      </rPr>
      <t xml:space="preserve"> $39.000.000 </t>
    </r>
    <r>
      <rPr>
        <sz val="10"/>
        <color theme="1"/>
        <rFont val="Calibri"/>
        <family val="2"/>
        <scheme val="minor"/>
      </rPr>
      <t>(salario 2024).
4.	Por concepto de daño al proyecto de vida</t>
    </r>
    <r>
      <rPr>
        <b/>
        <sz val="10"/>
        <color theme="1"/>
        <rFont val="Calibri"/>
        <family val="2"/>
        <scheme val="minor"/>
      </rPr>
      <t>: 30 SMLMV</t>
    </r>
    <r>
      <rPr>
        <sz val="10"/>
        <color theme="1"/>
        <rFont val="Calibri"/>
        <family val="2"/>
        <scheme val="minor"/>
      </rPr>
      <t xml:space="preserve">, equivalentes a </t>
    </r>
    <r>
      <rPr>
        <b/>
        <sz val="10"/>
        <color theme="1"/>
        <rFont val="Calibri"/>
        <family val="2"/>
        <scheme val="minor"/>
      </rPr>
      <t>$39.000.000 (</t>
    </r>
    <r>
      <rPr>
        <sz val="10"/>
        <color theme="1"/>
        <rFont val="Calibri"/>
        <family val="2"/>
        <scheme val="minor"/>
      </rPr>
      <t>salario 2024).</t>
    </r>
  </si>
  <si>
    <t xml:space="preserve">El 25 de octubre de 2022 se presentó un accidente de tránsito entre la motocicleta de placa LMR53 en el cual presuntamente se desplazaba el señor Rubén Darío Cardona de 57 años y el vehículo tipo camión de placa KSK-594. Señala el extremo actor que en atención a que el vehículo tipo camión desobedeció las señales de tránsito (no acatar un pare), el señor Cardona fue arrollado. Como consecuencia de las lesiones padecidas el referido señor sufrió fractura de radio izquierdo y múltiples traumatismos que ocasionaron una pérdida de capacidad laboral del 20.10%. De conformidad con el texto de la demanda el 10 de mayo de 2023 se llevó a cabo audiencia de conciliación, sin ser posible lograr acuerdo. </t>
  </si>
  <si>
    <t>Juzgado Tercero Civil Municipal de Popayán</t>
  </si>
  <si>
    <t xml:space="preserve">Póliza Colectiva de automoviles </t>
  </si>
  <si>
    <t>25 de octubre de 2022</t>
  </si>
  <si>
    <t>190014003003-2024-00196-00</t>
  </si>
  <si>
    <t>04 de mayo de 2023</t>
  </si>
  <si>
    <r>
      <t xml:space="preserve">La contingencia se califica como </t>
    </r>
    <r>
      <rPr>
        <b/>
        <sz val="10"/>
        <color theme="1"/>
        <rFont val="Calibri"/>
        <family val="2"/>
        <scheme val="minor"/>
      </rPr>
      <t>PROBABLE</t>
    </r>
    <r>
      <rPr>
        <sz val="10"/>
        <color theme="1"/>
        <rFont val="Calibri"/>
        <family val="2"/>
        <scheme val="minor"/>
      </rPr>
      <t>, teniendo en cuenta que la responsabilidad del conductor del vehículo KSK-594 se encuentra demostrada. 
Frente a la responsabilidad del conductor del vehículo de placa KSK-594, debe decirse que al momento se cuenta con que el IPAT en donde se consignó como causal la hipótesis: “112. Desobedecer señales de tránsito” atribuible al conductor del vehículo KSK-954, y no obra en el expediente prueba que permita eximir la responsabilidad al conductor del vehículo. Sumado a esto, en conversación con el señor Juan Guillermo Barrero, refirió que efectivamente al pasar por la intersección no vio la motocicleta LMR-53, por lo que no paró a tiempo y causó el accidente. 
En esta medida, desde este momento se establece que no se considera necesario la realización del dictamen pericial que fue solicitado en la contestación de la demanda, pues de acuerdo con el material probatorio que obra en el expediente y de acuerdo con lo establecido por el señor Juan Guillermo Barrero, se entrevé que las conclusiones de dicho dictamen afectarían los intereses de la parte demandada.
Por otra parte debe precisarse que al contestar la demanda se llamó en garantía a Mapfre Seguros Generales de Colombia S.A. por ser las aseguradora que expidio la Póliza Colectiva de Automóviles No. 5015121079666, en el que se aseguró el vehículo tipo camión KSK-594. 
Frente a este particular se precisa que la póliza presta cobertura temporal y material para los hechos objeto del litigio. En cuanto a la cobertura temporal aquella tiene una vigencia del 10 de diciembre de 2021 hasta el 22 de noviembre de 2022, es decir que el hecho reprochado ocurrió dentro del periodo de cobertura. Respecto a la cobertura material, la póliza cuenta con un amparo de responsabilidad civil extracontractual, pretensión que se endilga al conductor.  En esa medida en el evento de tener una sentencia desfavorable a los intereses del señor Barrero, pueden prosperar las pretensiones del llamamiento en garantía. Sin perjuicio de lo anterior, la cobertura por valor de $4.000.0000.0000 cubre la totalidad de perjuicios reclamados y puede operar de manera directa debido a la vinculación de la aseguradora como parte codemandada en la acción ejercida por la víctima. 
Todo lo anterior sin perjuicio del carácter contingente del proceso.</t>
    </r>
  </si>
  <si>
    <r>
      <t>AEsta contingencia se estima en la suma de</t>
    </r>
    <r>
      <rPr>
        <b/>
        <sz val="10"/>
        <color theme="1"/>
        <rFont val="Calibri"/>
        <family val="2"/>
        <scheme val="minor"/>
      </rPr>
      <t xml:space="preserve"> $87.264.768,58 </t>
    </r>
    <r>
      <rPr>
        <sz val="10"/>
        <color theme="1"/>
        <rFont val="Calibri"/>
        <family val="2"/>
        <scheme val="minor"/>
      </rPr>
      <t xml:space="preserve">de conformidad a lo siguiente:
</t>
    </r>
    <r>
      <rPr>
        <b/>
        <sz val="10"/>
        <color theme="1"/>
        <rFont val="Calibri"/>
        <family val="2"/>
        <scheme val="minor"/>
      </rPr>
      <t xml:space="preserve">1. </t>
    </r>
    <r>
      <rPr>
        <b/>
        <u/>
        <sz val="10"/>
        <color theme="1"/>
        <rFont val="Calibri (Cuerpo)"/>
      </rPr>
      <t>Lucro Cesante:</t>
    </r>
    <r>
      <rPr>
        <b/>
        <sz val="10"/>
        <color theme="1"/>
        <rFont val="Calibri"/>
        <family val="2"/>
        <scheme val="minor"/>
      </rPr>
      <t xml:space="preserve"> $47.264.768,58</t>
    </r>
    <r>
      <rPr>
        <sz val="10"/>
        <color theme="1"/>
        <rFont val="Calibri"/>
        <family val="2"/>
        <scheme val="minor"/>
      </rPr>
      <t xml:space="preserve">
Si bien dentro del plenario no constan pruebas que permita demostrar que el señor Rubén Darío Cardona sufrió una disminución de sus ingresos con ocasión al accidente de tránsito acaecido el 25 de octubre de 2022. Debe decirse que la CSJ ha indicado que aunque la víctima haya recibido pago de incapacidades o continue su vida productiva, lo cierto es que cuando se presenta una pérdida en su capacidad laboral, aquella debe indemnizarse porque proviene de una fuente distinta, por ende es procedente el cálculo de este perjuicio. 
Por lo tanto para el cálculo de este perjuicio se considera: (i) edad de la víctima al momento del hecho, 57,33 años, (ii) expectativa de vida de la víctima, 25,5 años o 306 meses, (iii) fecha de ocurrencia del hecho 25 de octubre de 2022 (iv) pérdida de capacidad laboral 20,10% y (v) ingreso base de liquidación el 20,10% de $1.410.532, el cual es el monto indexado del salario devengado por el señor Cardona, teniendo en cuenta que según certificado laboral que se allego al expediente, este devengaba $1.300.066 para febrero de 2023. Por lo anterior aplicada la correspondiente formula el valor por lucro cesante es de $47.264.768,58
</t>
    </r>
    <r>
      <rPr>
        <b/>
        <sz val="10"/>
        <color theme="1"/>
        <rFont val="Calibri"/>
        <family val="2"/>
        <scheme val="minor"/>
      </rPr>
      <t xml:space="preserve">2. </t>
    </r>
    <r>
      <rPr>
        <b/>
        <u/>
        <sz val="10"/>
        <color theme="1"/>
        <rFont val="Calibri (Cuerpo)"/>
      </rPr>
      <t>Daño moral</t>
    </r>
    <r>
      <rPr>
        <b/>
        <sz val="10"/>
        <color theme="1"/>
        <rFont val="Calibri"/>
        <family val="2"/>
        <scheme val="minor"/>
      </rPr>
      <t>: $20.000.000</t>
    </r>
    <r>
      <rPr>
        <sz val="10"/>
        <color theme="1"/>
        <rFont val="Calibri"/>
        <family val="2"/>
        <scheme val="minor"/>
      </rPr>
      <t xml:space="preserve">. Esta suma se obtiene teniendo en cuenta los pronunciamientos locales, y con fundamento en la Sentencia SC5885 de 2016 de la Corte Suprema de Justicia, en la cual se estima el perjuicio moral a favor de la víctima en la suma de $15.000.000, para una persona que fue calificada con PCL del 20.65%, y sufrió una deformidad física que afecta el rostro de carácter permanente y tuvo que ser intervenido quirúrgicamente. Así, se denota que la PCL fue similar al sufrido por el señor Rubén Cardona, y teniendo en cuenta el factor de depreciación de dinero se considera prudente un reconocimiento como el aquí se tasa. 
</t>
    </r>
    <r>
      <rPr>
        <b/>
        <sz val="10"/>
        <color theme="1"/>
        <rFont val="Calibri"/>
        <family val="2"/>
        <scheme val="minor"/>
      </rPr>
      <t xml:space="preserve">3. </t>
    </r>
    <r>
      <rPr>
        <b/>
        <u/>
        <sz val="10"/>
        <color theme="1"/>
        <rFont val="Calibri (Cuerpo)"/>
      </rPr>
      <t>Daño a la vida de relación</t>
    </r>
    <r>
      <rPr>
        <b/>
        <sz val="10"/>
        <color theme="1"/>
        <rFont val="Calibri"/>
        <family val="2"/>
        <scheme val="minor"/>
      </rPr>
      <t>: $20.000.000</t>
    </r>
    <r>
      <rPr>
        <sz val="10"/>
        <color theme="1"/>
        <rFont val="Calibri"/>
        <family val="2"/>
        <scheme val="minor"/>
      </rPr>
      <t xml:space="preserve">. Ante a esta tipología de perjuicios es preciso señalar que la misma recae sobre el arbitrio del juez acorde con las circunstancias particulares. De esta manera, se tendrá en cuenta la suma de $20.000.000 para la víctima directa, pues la Sentencia SC5885 de 2016 de la Corte Suprema de Justicia, se estimó el perjuicio del daño a la vida en relación en $20.000.000, para una persona que fue calificada con PCL del 20.65%, y sufrió una deformidad física que afecta el rostro de carácter permanente y tuvo que ser intervenido quirúrgicamente. Así, se denota que la PCL fue similar al sufrido por el señor Rubén Cardona, por lo que los supuestos pueden ser equiparados  
</t>
    </r>
    <r>
      <rPr>
        <b/>
        <sz val="10"/>
        <color theme="1"/>
        <rFont val="Calibri"/>
        <family val="2"/>
        <scheme val="minor"/>
      </rPr>
      <t xml:space="preserve">4. </t>
    </r>
    <r>
      <rPr>
        <b/>
        <u/>
        <sz val="10"/>
        <color theme="1"/>
        <rFont val="Calibri (Cuerpo)"/>
      </rPr>
      <t>Daño al proyecto de vida</t>
    </r>
    <r>
      <rPr>
        <b/>
        <sz val="10"/>
        <color theme="1"/>
        <rFont val="Calibri"/>
        <family val="2"/>
        <scheme val="minor"/>
      </rPr>
      <t>: $0</t>
    </r>
    <r>
      <rPr>
        <sz val="10"/>
        <color theme="1"/>
        <rFont val="Calibri"/>
        <family val="2"/>
        <scheme val="minor"/>
      </rPr>
      <t xml:space="preserve">.Respecto a esta tipología de perjuicios la Corte Suprema de Justicia mediante sentencia del 05 de agosto de 2014 con ponencia del magistrado Ariel Salazar Ramírez ha reconocido que son especies de perjuicio no patrimonial además del moral el daño a la vida en relación y la lesión a bienes jurídicos de especial protección constitucional o convencional, por lo que el daño al proyecto de vida no es una tipología de perjuicio autónomo reconocido por la Corte, consecuentemente el desarrollo jurisprudencial en derecho de daños evidencia que la afectación al proyecto de vida de la víctima es un factor analizando dentro del daño a la vida de relación que de todas maneras requiere acreditación, por ende alno encontrase definida la presunta afectación no es posible reconocer emolumento alguno, menos aún como perjuicio autónomo. 
</t>
    </r>
    <r>
      <rPr>
        <b/>
        <sz val="10"/>
        <color theme="1"/>
        <rFont val="Calibri"/>
        <family val="2"/>
        <scheme val="minor"/>
      </rPr>
      <t>TOTAL: $87.264.768,58</t>
    </r>
    <r>
      <rPr>
        <sz val="10"/>
        <color theme="1"/>
        <rFont val="Calibri"/>
        <family val="2"/>
        <scheme val="minor"/>
      </rPr>
      <t xml:space="preserve">
</t>
    </r>
    <r>
      <rPr>
        <b/>
        <sz val="10"/>
        <color theme="1"/>
        <rFont val="Calibri"/>
        <family val="2"/>
        <scheme val="minor"/>
      </rPr>
      <t xml:space="preserve">5. </t>
    </r>
    <r>
      <rPr>
        <sz val="10"/>
        <color theme="1"/>
        <rFont val="Calibri"/>
        <family val="2"/>
        <scheme val="minor"/>
      </rPr>
      <t>Se resalta que el vehículo cuenta con la Póliza Colectiva de Automóviles No. 5015121079666, que se encontraba vigente para el momento del accidente y ampara este tipo de hechos. El seguro fue expedido por las aseguradoras Mapfre Seguros Generales de Colombia Seguros S.A. Este seguro tiene un monto asegurado de $4.000.000.000</t>
    </r>
  </si>
  <si>
    <t>El 03 de mayo de 2024 se contestó la demanda en representación de Juan Guillermo Barrero Valencia  y se formuló llamamiento en garantía a Mapfre Seguros Generales de Colombia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</si>
</sst>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b/>
      <u/>
      <sz val="10"/>
      <color theme="1"/>
      <name val="Calibri (Cuerpo)"/>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49"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protection locked="0"/>
    </xf>
    <xf numFmtId="0" fontId="3" fillId="2" borderId="1" xfId="0" applyFont="1" applyFill="1" applyBorder="1" applyAlignment="1">
      <alignment horizontal="center" vertical="center"/>
    </xf>
    <xf numFmtId="0" fontId="7" fillId="0" borderId="1" xfId="0" applyFont="1" applyBorder="1" applyAlignment="1" applyProtection="1">
      <alignment horizontal="left"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3" zoomScale="125" zoomScaleNormal="80" workbookViewId="0">
      <selection activeCell="K16" sqref="K16"/>
    </sheetView>
  </sheetViews>
  <sheetFormatPr baseColWidth="10" defaultRowHeight="15" x14ac:dyDescent="0.2"/>
  <cols>
    <col min="1" max="1" width="20.5" customWidth="1"/>
    <col min="2" max="2" width="23.5" customWidth="1"/>
    <col min="3" max="3" width="13.5" customWidth="1"/>
    <col min="4" max="4" width="22.1640625" customWidth="1"/>
    <col min="5" max="5" width="14.1640625" customWidth="1"/>
    <col min="8" max="8" width="4.16406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2" spans="1:19" ht="21" x14ac:dyDescent="0.2">
      <c r="A2" s="59" t="s">
        <v>68</v>
      </c>
      <c r="B2" s="59"/>
      <c r="C2" s="59"/>
      <c r="D2" s="59"/>
      <c r="E2" s="59"/>
      <c r="F2" s="59"/>
      <c r="G2" s="59"/>
      <c r="H2" s="59"/>
      <c r="O2" s="23"/>
      <c r="P2" s="24"/>
      <c r="Q2" s="24"/>
      <c r="R2" s="24"/>
      <c r="S2" s="24"/>
    </row>
    <row r="3" spans="1:19" x14ac:dyDescent="0.2">
      <c r="A3" s="57" t="s">
        <v>0</v>
      </c>
      <c r="B3" s="57"/>
      <c r="C3" s="57"/>
      <c r="D3" s="52">
        <v>45420</v>
      </c>
      <c r="E3" s="52"/>
      <c r="F3" s="52"/>
      <c r="G3" s="52"/>
      <c r="H3" s="52"/>
      <c r="O3" s="25"/>
      <c r="P3" s="25"/>
      <c r="Q3" s="26"/>
      <c r="R3" s="26"/>
    </row>
    <row r="4" spans="1:19" x14ac:dyDescent="0.2">
      <c r="A4" s="40" t="s">
        <v>1</v>
      </c>
      <c r="B4" s="47" t="s">
        <v>25</v>
      </c>
      <c r="C4" s="47"/>
      <c r="D4" s="47"/>
      <c r="E4" s="40" t="s">
        <v>2</v>
      </c>
      <c r="F4" s="48" t="s">
        <v>26</v>
      </c>
      <c r="G4" s="48"/>
      <c r="H4" s="48"/>
      <c r="O4" s="25"/>
      <c r="P4" s="25"/>
      <c r="Q4" s="26"/>
      <c r="R4" s="26"/>
    </row>
    <row r="5" spans="1:19" x14ac:dyDescent="0.2">
      <c r="A5" s="40" t="s">
        <v>3</v>
      </c>
      <c r="B5" s="46">
        <v>45386</v>
      </c>
      <c r="C5" s="46"/>
      <c r="D5" s="46"/>
      <c r="E5" s="40" t="s">
        <v>17</v>
      </c>
      <c r="F5" s="53" t="s">
        <v>27</v>
      </c>
      <c r="G5" s="53"/>
      <c r="H5" s="53"/>
      <c r="O5" s="25"/>
      <c r="P5" s="25"/>
      <c r="Q5" s="26"/>
      <c r="R5" s="26"/>
    </row>
    <row r="6" spans="1:19" x14ac:dyDescent="0.2">
      <c r="A6" s="40" t="s">
        <v>4</v>
      </c>
      <c r="B6" s="47" t="s">
        <v>132</v>
      </c>
      <c r="C6" s="47"/>
      <c r="D6" s="47"/>
      <c r="E6" s="47"/>
      <c r="F6" s="47"/>
      <c r="G6" s="47"/>
      <c r="H6" s="47"/>
      <c r="O6" s="25"/>
      <c r="P6" s="25"/>
      <c r="Q6" s="26"/>
      <c r="R6" s="28"/>
    </row>
    <row r="7" spans="1:19" ht="30.75" customHeight="1" x14ac:dyDescent="0.2">
      <c r="A7" s="40" t="s">
        <v>5</v>
      </c>
      <c r="B7" s="60" t="s">
        <v>131</v>
      </c>
      <c r="C7" s="60"/>
      <c r="D7" s="60"/>
      <c r="E7" s="60"/>
      <c r="F7" s="60"/>
      <c r="G7" s="60"/>
      <c r="H7" s="60"/>
      <c r="O7" s="25"/>
      <c r="P7" s="25"/>
      <c r="Q7" s="26"/>
      <c r="R7" s="28"/>
    </row>
    <row r="8" spans="1:19" ht="32.25" customHeight="1" x14ac:dyDescent="0.2">
      <c r="A8" s="40" t="s">
        <v>6</v>
      </c>
      <c r="B8" s="60" t="s">
        <v>133</v>
      </c>
      <c r="C8" s="60"/>
      <c r="D8" s="60"/>
      <c r="E8" s="60"/>
      <c r="F8" s="60"/>
      <c r="G8" s="60"/>
      <c r="H8" s="60"/>
      <c r="O8" s="25"/>
      <c r="P8" s="25"/>
      <c r="Q8" s="26"/>
      <c r="R8" s="28"/>
    </row>
    <row r="9" spans="1:19" ht="60.75" customHeight="1" x14ac:dyDescent="0.2">
      <c r="A9" s="40" t="s">
        <v>7</v>
      </c>
      <c r="B9" s="47" t="s">
        <v>134</v>
      </c>
      <c r="C9" s="47"/>
      <c r="D9" s="47"/>
      <c r="E9" s="47"/>
      <c r="F9" s="47"/>
      <c r="G9" s="47"/>
      <c r="H9" s="47"/>
      <c r="O9" s="25"/>
      <c r="P9" s="25"/>
      <c r="Q9" s="26"/>
      <c r="R9" s="28"/>
    </row>
    <row r="10" spans="1:19" x14ac:dyDescent="0.2">
      <c r="A10" s="40" t="s">
        <v>8</v>
      </c>
      <c r="B10" s="61">
        <v>87264769</v>
      </c>
      <c r="C10" s="61"/>
      <c r="D10" s="61"/>
      <c r="E10" s="61"/>
      <c r="F10" s="61"/>
      <c r="G10" s="61"/>
      <c r="H10" s="61"/>
      <c r="O10" s="25"/>
      <c r="P10" s="28"/>
      <c r="Q10" s="26"/>
      <c r="R10" s="28"/>
    </row>
    <row r="11" spans="1:19" ht="125.25" customHeight="1" x14ac:dyDescent="0.2">
      <c r="A11" s="40" t="s">
        <v>9</v>
      </c>
      <c r="B11" s="62" t="s">
        <v>135</v>
      </c>
      <c r="C11" s="62"/>
      <c r="D11" s="62"/>
      <c r="E11" s="62"/>
      <c r="F11" s="62"/>
      <c r="G11" s="62"/>
      <c r="H11" s="62"/>
      <c r="O11" s="25"/>
      <c r="P11" s="28"/>
      <c r="Q11" s="26"/>
      <c r="R11" s="28"/>
    </row>
    <row r="12" spans="1:19" ht="93" customHeight="1" x14ac:dyDescent="0.2">
      <c r="A12" s="40" t="s">
        <v>10</v>
      </c>
      <c r="B12" s="62" t="s">
        <v>141</v>
      </c>
      <c r="C12" s="62"/>
      <c r="D12" s="62"/>
      <c r="E12" s="62"/>
      <c r="F12" s="62"/>
      <c r="G12" s="62"/>
      <c r="H12" s="62"/>
      <c r="O12" s="25"/>
      <c r="P12" s="28"/>
      <c r="Q12" s="26"/>
      <c r="R12" s="28"/>
    </row>
    <row r="13" spans="1:19" ht="30" x14ac:dyDescent="0.2">
      <c r="A13" s="40" t="s">
        <v>11</v>
      </c>
      <c r="B13" s="41" t="s">
        <v>41</v>
      </c>
      <c r="C13" s="40" t="s">
        <v>12</v>
      </c>
      <c r="D13" s="42">
        <v>87264769</v>
      </c>
      <c r="E13" s="40" t="s">
        <v>13</v>
      </c>
      <c r="F13" s="63" t="s">
        <v>130</v>
      </c>
      <c r="G13" s="64"/>
      <c r="H13" s="65"/>
    </row>
    <row r="14" spans="1:19" x14ac:dyDescent="0.2">
      <c r="A14" s="40" t="s">
        <v>14</v>
      </c>
      <c r="B14" s="48" t="s">
        <v>136</v>
      </c>
      <c r="C14" s="48"/>
      <c r="D14" s="48"/>
      <c r="E14" s="43" t="s">
        <v>15</v>
      </c>
      <c r="F14" s="51" t="s">
        <v>139</v>
      </c>
      <c r="G14" s="51"/>
      <c r="H14" s="51"/>
      <c r="P14" s="28"/>
      <c r="Q14" s="26"/>
      <c r="R14" s="28"/>
    </row>
    <row r="15" spans="1:19" ht="26.25" customHeight="1" x14ac:dyDescent="0.2">
      <c r="A15" s="40" t="s">
        <v>18</v>
      </c>
      <c r="B15" s="44"/>
      <c r="C15" s="40" t="s">
        <v>19</v>
      </c>
      <c r="D15" s="44">
        <v>5015121079666</v>
      </c>
      <c r="E15" s="45" t="s">
        <v>67</v>
      </c>
      <c r="F15" s="48" t="s">
        <v>137</v>
      </c>
      <c r="G15" s="48"/>
      <c r="H15" s="48"/>
      <c r="O15" s="25"/>
      <c r="P15" s="28"/>
      <c r="Q15" s="26"/>
      <c r="R15" s="28"/>
    </row>
    <row r="16" spans="1:19" ht="30.75" customHeight="1" x14ac:dyDescent="0.2">
      <c r="A16" s="40" t="s">
        <v>16</v>
      </c>
      <c r="B16" s="54" t="s">
        <v>58</v>
      </c>
      <c r="C16" s="55"/>
      <c r="D16" s="55"/>
      <c r="E16" s="55"/>
      <c r="F16" s="55"/>
      <c r="G16" s="55"/>
      <c r="H16" s="56"/>
      <c r="O16" s="25"/>
      <c r="P16" s="28"/>
      <c r="Q16" s="26"/>
      <c r="R16" s="28"/>
    </row>
    <row r="17" spans="1:8" ht="30" x14ac:dyDescent="0.2">
      <c r="A17" s="40" t="s">
        <v>21</v>
      </c>
      <c r="B17" s="52" t="s">
        <v>138</v>
      </c>
      <c r="C17" s="52"/>
      <c r="D17" s="52"/>
      <c r="E17" s="40" t="s">
        <v>22</v>
      </c>
      <c r="F17" s="52" t="s">
        <v>140</v>
      </c>
      <c r="G17" s="53"/>
      <c r="H17" s="53"/>
    </row>
    <row r="18" spans="1:8" x14ac:dyDescent="0.2">
      <c r="A18" s="49" t="s">
        <v>23</v>
      </c>
      <c r="B18" s="49"/>
      <c r="C18" s="49"/>
      <c r="D18" s="49"/>
      <c r="E18" s="49"/>
      <c r="F18" s="49"/>
      <c r="G18" s="49"/>
      <c r="H18" s="49"/>
    </row>
    <row r="19" spans="1:8" ht="25.5" customHeight="1" x14ac:dyDescent="0.2">
      <c r="A19" s="50" t="s">
        <v>24</v>
      </c>
      <c r="B19" s="50"/>
      <c r="C19" s="50"/>
      <c r="D19" s="50"/>
      <c r="E19" s="50"/>
      <c r="F19" s="50"/>
      <c r="G19" s="50"/>
      <c r="H19" s="50"/>
    </row>
    <row r="20" spans="1:8" ht="146" customHeight="1" x14ac:dyDescent="0.2">
      <c r="A20" s="47" t="s">
        <v>142</v>
      </c>
      <c r="B20" s="47"/>
      <c r="C20" s="47"/>
      <c r="D20" s="47"/>
      <c r="E20" s="47"/>
      <c r="F20" s="47"/>
      <c r="G20" s="47"/>
      <c r="H20" s="47"/>
    </row>
    <row r="21" spans="1:8" x14ac:dyDescent="0.2">
      <c r="A21" s="57" t="s">
        <v>129</v>
      </c>
      <c r="B21" s="57"/>
      <c r="C21" s="57"/>
      <c r="D21" s="57"/>
      <c r="E21" s="57"/>
      <c r="F21" s="57"/>
      <c r="G21" s="57"/>
      <c r="H21" s="57"/>
    </row>
    <row r="22" spans="1:8" ht="49.5" customHeight="1" x14ac:dyDescent="0.2">
      <c r="A22" s="47" t="s">
        <v>143</v>
      </c>
      <c r="B22" s="58"/>
      <c r="C22" s="58"/>
      <c r="D22" s="58"/>
      <c r="E22" s="58"/>
      <c r="F22" s="58"/>
      <c r="G22" s="58"/>
      <c r="H22" s="58"/>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9">
    <dataValidation allowBlank="1" showInputMessage="1" showErrorMessage="1" prompt="Fecha de la primera reclamación o audiencia de conciliación extrajudicial." sqref="F17:H17" xr:uid="{78DA150C-991B-457B-8B8D-6029A36865DB}"/>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2"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56AE5243-0C1E-4896-8226-7A17BEAB41E5}"/>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7D53BD57-AF79-4EF2-A998-02EE5891527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topLeftCell="A12" zoomScale="80" zoomScaleNormal="80" workbookViewId="0">
      <selection activeCell="F7" sqref="F7"/>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59" t="s">
        <v>77</v>
      </c>
      <c r="B2" s="59"/>
      <c r="C2" s="59"/>
      <c r="D2" s="59"/>
      <c r="E2" s="59"/>
      <c r="F2" s="59"/>
    </row>
    <row r="3" spans="1:6" ht="16" x14ac:dyDescent="0.2">
      <c r="A3" s="2" t="s">
        <v>4</v>
      </c>
      <c r="B3" s="67" t="str">
        <f>'1. ABOGADO EXTERNO'!B6:H6</f>
        <v>Ruben Dario Cardona (Victima Directa)</v>
      </c>
      <c r="C3" s="67"/>
      <c r="D3" s="67"/>
      <c r="E3" s="67"/>
      <c r="F3" s="67"/>
    </row>
    <row r="4" spans="1:6" ht="16" x14ac:dyDescent="0.2">
      <c r="A4" s="2" t="s">
        <v>42</v>
      </c>
      <c r="B4" s="36"/>
      <c r="C4" s="2" t="s">
        <v>43</v>
      </c>
      <c r="D4" s="68"/>
      <c r="E4" s="68"/>
      <c r="F4" s="68"/>
    </row>
    <row r="5" spans="1:6" ht="16" x14ac:dyDescent="0.2">
      <c r="A5" s="2" t="s">
        <v>6</v>
      </c>
      <c r="B5" s="67"/>
      <c r="C5" s="67"/>
      <c r="D5" s="67"/>
      <c r="E5" s="67"/>
      <c r="F5" s="67"/>
    </row>
    <row r="6" spans="1:6" ht="16" x14ac:dyDescent="0.2">
      <c r="A6" s="2" t="s">
        <v>45</v>
      </c>
      <c r="B6" s="32"/>
      <c r="C6" s="2" t="s">
        <v>46</v>
      </c>
      <c r="D6" s="39"/>
      <c r="E6" s="2" t="s">
        <v>39</v>
      </c>
      <c r="F6" s="39"/>
    </row>
    <row r="7" spans="1:6" ht="39.75" customHeight="1" x14ac:dyDescent="0.2">
      <c r="A7" s="2" t="s">
        <v>71</v>
      </c>
      <c r="B7" s="32"/>
      <c r="C7" s="2" t="s">
        <v>49</v>
      </c>
      <c r="D7" s="33"/>
      <c r="E7" s="2" t="s">
        <v>50</v>
      </c>
      <c r="F7" s="34"/>
    </row>
    <row r="8" spans="1:6" ht="35.25" customHeight="1" x14ac:dyDescent="0.2">
      <c r="A8" s="2" t="s">
        <v>44</v>
      </c>
      <c r="B8" s="35"/>
      <c r="C8" s="2" t="s">
        <v>69</v>
      </c>
      <c r="D8" s="35"/>
      <c r="E8" s="2" t="s">
        <v>20</v>
      </c>
      <c r="F8" s="36"/>
    </row>
    <row r="9" spans="1:6" ht="37.5" customHeight="1" x14ac:dyDescent="0.2">
      <c r="A9" s="2" t="s">
        <v>48</v>
      </c>
      <c r="B9" s="5"/>
      <c r="C9" s="66" t="s">
        <v>70</v>
      </c>
      <c r="D9" s="67"/>
      <c r="E9" s="2" t="s">
        <v>72</v>
      </c>
      <c r="F9" s="1"/>
    </row>
    <row r="10" spans="1:6" ht="16" x14ac:dyDescent="0.2">
      <c r="A10" s="2" t="s">
        <v>76</v>
      </c>
      <c r="B10" s="5"/>
      <c r="C10" s="66"/>
      <c r="D10" s="67"/>
      <c r="E10" s="2" t="s">
        <v>73</v>
      </c>
      <c r="F10" s="1"/>
    </row>
    <row r="11" spans="1:6" ht="46.5" customHeight="1" x14ac:dyDescent="0.2">
      <c r="A11" s="2" t="s">
        <v>47</v>
      </c>
      <c r="B11" s="37"/>
      <c r="C11" s="2" t="s">
        <v>22</v>
      </c>
      <c r="D11" s="37"/>
      <c r="E11" s="2" t="s">
        <v>7</v>
      </c>
      <c r="F11" s="38"/>
    </row>
    <row r="12" spans="1:6" ht="167.25" customHeight="1" x14ac:dyDescent="0.2">
      <c r="A12" s="2" t="s">
        <v>51</v>
      </c>
      <c r="B12" s="70"/>
      <c r="C12" s="70"/>
      <c r="D12" s="70"/>
      <c r="E12" s="70"/>
      <c r="F12" s="70"/>
    </row>
    <row r="13" spans="1:6" ht="21" x14ac:dyDescent="0.2">
      <c r="A13" s="59" t="s">
        <v>52</v>
      </c>
      <c r="B13" s="59"/>
      <c r="C13" s="59"/>
      <c r="D13" s="59"/>
      <c r="E13" s="59"/>
      <c r="F13" s="59"/>
    </row>
    <row r="14" spans="1:6" x14ac:dyDescent="0.2">
      <c r="A14" s="69"/>
      <c r="B14" s="69"/>
      <c r="C14" s="69"/>
      <c r="D14" s="69"/>
      <c r="E14" s="69"/>
      <c r="F14" s="69"/>
    </row>
    <row r="15" spans="1:6" x14ac:dyDescent="0.2">
      <c r="A15" s="69"/>
      <c r="B15" s="69"/>
      <c r="C15" s="69"/>
      <c r="D15" s="69"/>
      <c r="E15" s="69"/>
      <c r="F15" s="69"/>
    </row>
    <row r="16" spans="1:6" x14ac:dyDescent="0.2">
      <c r="A16" s="69"/>
      <c r="B16" s="69"/>
      <c r="C16" s="69"/>
      <c r="D16" s="69"/>
      <c r="E16" s="69"/>
      <c r="F16" s="69"/>
    </row>
    <row r="17" spans="1:6" x14ac:dyDescent="0.2">
      <c r="A17" s="69"/>
      <c r="B17" s="69"/>
      <c r="C17" s="69"/>
      <c r="D17" s="69"/>
      <c r="E17" s="69"/>
      <c r="F17" s="69"/>
    </row>
    <row r="18" spans="1:6" x14ac:dyDescent="0.2">
      <c r="A18" s="69"/>
      <c r="B18" s="69"/>
      <c r="C18" s="69"/>
      <c r="D18" s="69"/>
      <c r="E18" s="69"/>
      <c r="F18" s="69"/>
    </row>
    <row r="19" spans="1:6" x14ac:dyDescent="0.2">
      <c r="A19" s="69"/>
      <c r="B19" s="69"/>
      <c r="C19" s="69"/>
      <c r="D19" s="69"/>
      <c r="E19" s="69"/>
      <c r="F19" s="69"/>
    </row>
    <row r="20" spans="1:6" x14ac:dyDescent="0.2">
      <c r="A20" s="69"/>
      <c r="B20" s="69"/>
      <c r="C20" s="69"/>
      <c r="D20" s="69"/>
      <c r="E20" s="69"/>
      <c r="F20" s="69"/>
    </row>
    <row r="21" spans="1:6" x14ac:dyDescent="0.2">
      <c r="A21" s="69"/>
      <c r="B21" s="69"/>
      <c r="C21" s="69"/>
      <c r="D21" s="69"/>
      <c r="E21" s="69"/>
      <c r="F21" s="69"/>
    </row>
    <row r="22" spans="1:6" x14ac:dyDescent="0.2">
      <c r="A22" s="69"/>
      <c r="B22" s="69"/>
      <c r="C22" s="69"/>
      <c r="D22" s="69"/>
      <c r="E22" s="69"/>
      <c r="F22" s="69"/>
    </row>
    <row r="23" spans="1:6" x14ac:dyDescent="0.2">
      <c r="A23" s="69"/>
      <c r="B23" s="69"/>
      <c r="C23" s="69"/>
      <c r="D23" s="69"/>
      <c r="E23" s="69"/>
      <c r="F23" s="69"/>
    </row>
    <row r="24" spans="1:6" x14ac:dyDescent="0.2">
      <c r="A24" s="69"/>
      <c r="B24" s="69"/>
      <c r="C24" s="69"/>
      <c r="D24" s="69"/>
      <c r="E24" s="69"/>
      <c r="F24" s="69"/>
    </row>
    <row r="25" spans="1:6" x14ac:dyDescent="0.2">
      <c r="A25" s="69"/>
      <c r="B25" s="69"/>
      <c r="C25" s="69"/>
      <c r="D25" s="69"/>
      <c r="E25" s="69"/>
      <c r="F25" s="69"/>
    </row>
    <row r="26" spans="1:6" x14ac:dyDescent="0.2">
      <c r="A26" s="69"/>
      <c r="B26" s="69"/>
      <c r="C26" s="69"/>
      <c r="D26" s="69"/>
      <c r="E26" s="69"/>
      <c r="F26" s="69"/>
    </row>
    <row r="27" spans="1:6" x14ac:dyDescent="0.2">
      <c r="A27" s="69"/>
      <c r="B27" s="69"/>
      <c r="C27" s="69"/>
      <c r="D27" s="69"/>
      <c r="E27" s="69"/>
      <c r="F27" s="69"/>
    </row>
    <row r="28" spans="1:6" x14ac:dyDescent="0.2">
      <c r="A28" s="69"/>
      <c r="B28" s="69"/>
      <c r="C28" s="69"/>
      <c r="D28" s="69"/>
      <c r="E28" s="69"/>
      <c r="F28" s="69"/>
    </row>
    <row r="29" spans="1:6" x14ac:dyDescent="0.2">
      <c r="A29" s="69"/>
      <c r="B29" s="69"/>
      <c r="C29" s="69"/>
      <c r="D29" s="69"/>
      <c r="E29" s="69"/>
      <c r="F29" s="69"/>
    </row>
    <row r="30" spans="1:6" x14ac:dyDescent="0.2">
      <c r="A30" s="69"/>
      <c r="B30" s="69"/>
      <c r="C30" s="69"/>
      <c r="D30" s="69"/>
      <c r="E30" s="69"/>
      <c r="F30" s="69"/>
    </row>
    <row r="31" spans="1:6" x14ac:dyDescent="0.2">
      <c r="A31" s="69"/>
      <c r="B31" s="69"/>
      <c r="C31" s="69"/>
      <c r="D31" s="69"/>
      <c r="E31" s="69"/>
      <c r="F31" s="69"/>
    </row>
    <row r="32" spans="1:6" x14ac:dyDescent="0.2">
      <c r="A32" s="69"/>
      <c r="B32" s="69"/>
      <c r="C32" s="69"/>
      <c r="D32" s="69"/>
      <c r="E32" s="69"/>
      <c r="F32" s="69"/>
    </row>
    <row r="33" spans="1:6" x14ac:dyDescent="0.2">
      <c r="A33" s="69"/>
      <c r="B33" s="69"/>
      <c r="C33" s="69"/>
      <c r="D33" s="69"/>
      <c r="E33" s="69"/>
      <c r="F33" s="69"/>
    </row>
    <row r="34" spans="1:6" x14ac:dyDescent="0.2">
      <c r="A34" s="69"/>
      <c r="B34" s="69"/>
      <c r="C34" s="69"/>
      <c r="D34" s="69"/>
      <c r="E34" s="69"/>
      <c r="F34" s="69"/>
    </row>
    <row r="35" spans="1:6" x14ac:dyDescent="0.2">
      <c r="A35" s="69"/>
      <c r="B35" s="69"/>
      <c r="C35" s="69"/>
      <c r="D35" s="69"/>
      <c r="E35" s="69"/>
      <c r="F35" s="69"/>
    </row>
    <row r="36" spans="1:6" x14ac:dyDescent="0.2">
      <c r="A36" s="69"/>
      <c r="B36" s="69"/>
      <c r="C36" s="69"/>
      <c r="D36" s="69"/>
      <c r="E36" s="69"/>
      <c r="F36" s="69"/>
    </row>
    <row r="37" spans="1:6" x14ac:dyDescent="0.2">
      <c r="A37" s="66" t="s">
        <v>53</v>
      </c>
      <c r="B37" s="66"/>
      <c r="C37" s="71"/>
      <c r="D37" s="66" t="s">
        <v>54</v>
      </c>
      <c r="E37" s="66"/>
      <c r="F37" s="66"/>
    </row>
    <row r="38" spans="1:6" ht="16" x14ac:dyDescent="0.2">
      <c r="A38" s="2" t="s">
        <v>55</v>
      </c>
      <c r="B38" s="2" t="s">
        <v>56</v>
      </c>
      <c r="C38" s="71"/>
      <c r="D38" s="2" t="s">
        <v>55</v>
      </c>
      <c r="E38" s="66" t="s">
        <v>56</v>
      </c>
      <c r="F38" s="66"/>
    </row>
    <row r="39" spans="1:6" x14ac:dyDescent="0.2">
      <c r="A39" s="3"/>
      <c r="B39" s="3"/>
      <c r="C39" s="71"/>
      <c r="D39" s="3"/>
      <c r="E39" s="69"/>
      <c r="F39" s="69"/>
    </row>
    <row r="40" spans="1:6" x14ac:dyDescent="0.2">
      <c r="A40" s="3"/>
      <c r="B40" s="3"/>
      <c r="C40" s="71"/>
      <c r="D40" s="3"/>
      <c r="E40" s="69"/>
      <c r="F40" s="69"/>
    </row>
    <row r="41" spans="1:6" x14ac:dyDescent="0.2">
      <c r="A41" s="3"/>
      <c r="B41" s="3"/>
      <c r="C41" s="71"/>
      <c r="D41" s="3"/>
      <c r="E41" s="69"/>
      <c r="F41" s="69"/>
    </row>
    <row r="42" spans="1:6" x14ac:dyDescent="0.2">
      <c r="A42" s="3"/>
      <c r="B42" s="3"/>
      <c r="C42" s="71"/>
      <c r="D42" s="3"/>
      <c r="E42" s="69"/>
      <c r="F42" s="69"/>
    </row>
    <row r="43" spans="1:6" x14ac:dyDescent="0.2">
      <c r="A43" s="3"/>
      <c r="B43" s="3"/>
      <c r="C43" s="71"/>
      <c r="D43" s="3"/>
      <c r="E43" s="69"/>
      <c r="F43" s="69"/>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Y3" sqref="Y3"/>
    </sheetView>
  </sheetViews>
  <sheetFormatPr baseColWidth="10"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
      <c r="A3" s="1">
        <v>1</v>
      </c>
      <c r="B3" s="1" t="str">
        <f>'1. ABOGADO EXTERNO'!B4</f>
        <v>1. Civil Ordinario</v>
      </c>
      <c r="C3" s="1" t="str">
        <f>'1. ABOGADO EXTERNO'!F4</f>
        <v>1. Primera Instancia</v>
      </c>
      <c r="D3" s="6">
        <f>'1. ABOGADO EXTERNO'!B5</f>
        <v>45386</v>
      </c>
      <c r="E3" s="17" t="str">
        <f>'1. ABOGADO EXTERNO'!B6</f>
        <v>Ruben Dario Cardona (Victima Directa)</v>
      </c>
      <c r="F3" s="17" t="str">
        <f>'1. ABOGADO EXTERNO'!B7</f>
        <v xml:space="preserve">Juan Guillermo Barrero Valencia (Conductor), Banco Comercial AV Villas S.A. (Propietario)  y Mapfre Seguros Generales de Colombia S.A. (Aseguradora) </v>
      </c>
      <c r="G3" s="17" t="str">
        <f>'1. ABOGADO EXTERNO'!B9</f>
        <v>Las pretensiones ascienden a: $176.022.262,16
1.	Reconocer por  concepto Lucro Cesante: $59.022.262,16
2.	Por concepto de daños morales: 30 SMLMV, equivalentes a $39.000.000 (salario 2024). 
3.	Por concepto de daño a la vida en relación: 30 SMLMV, equivalentes a $39.000.000 (salario 2024).
4.	Por concepto de daño al proyecto de vida: 30 SMLMV, equivalentes a $39.000.000 (salario 2024).</v>
      </c>
      <c r="H3" s="18">
        <f>'1. ABOGADO EXTERNO'!B10</f>
        <v>87264769</v>
      </c>
      <c r="I3" s="17" t="str">
        <f>'1. ABOGADO EXTERNO'!B11</f>
        <v xml:space="preserve">El 25 de octubre de 2022 se presentó un accidente de tránsito entre la motocicleta de placa LMR53 en el cual presuntamente se desplazaba el señor Rubén Darío Cardona de 57 años y el vehículo tipo camión de placa KSK-594. Señala el extremo actor que en atención a que el vehículo tipo camión desobedeció las señales de tránsito (no acatar un pare), el señor Cardona fue arrollado. Como consecuencia de las lesiones padecidas el referido señor sufrió fractura de radio izquierdo y múltiples traumatismos que ocasionaron una pérdida de capacidad laboral del 20.10%. De conformidad con el texto de la demanda el 10 de mayo de 2023 se llevó a cabo audiencia de conciliación, sin ser posible lograr acuerdo. </v>
      </c>
      <c r="J3" s="17" t="str">
        <f>'1. ABOGADO EXTERNO'!B12</f>
        <v>La contingencia se califica como PROBABLE, teniendo en cuenta que la responsabilidad del conductor del vehículo KSK-594 se encuentra demostrada. 
Frente a la responsabilidad del conductor del vehículo de placa KSK-594, debe decirse que al momento se cuenta con que el IPAT en donde se consignó como causal la hipótesis: “112. Desobedecer señales de tránsito” atribuible al conductor del vehículo KSK-954, y no obra en el expediente prueba que permita eximir la responsabilidad al conductor del vehículo. Sumado a esto, en conversación con el señor Juan Guillermo Barrero, refirió que efectivamente al pasar por la intersección no vio la motocicleta LMR-53, por lo que no paró a tiempo y causó el accidente. 
En esta medida, desde este momento se establece que no se considera necesario la realización del dictamen pericial que fue solicitado en la contestación de la demanda, pues de acuerdo con el material probatorio que obra en el expediente y de acuerdo con lo establecido por el señor Juan Guillermo Barrero, se entrevé que las conclusiones de dicho dictamen afectarían los intereses de la parte demandada.
Por otra parte debe precisarse que al contestar la demanda se llamó en garantía a Mapfre Seguros Generales de Colombia S.A. por ser las aseguradora que expidio la Póliza Colectiva de Automóviles No. 5015121079666, en el que se aseguró el vehículo tipo camión KSK-594. 
Frente a este particular se precisa que la póliza presta cobertura temporal y material para los hechos objeto del litigio. En cuanto a la cobertura temporal aquella tiene una vigencia del 10 de diciembre de 2021 hasta el 22 de noviembre de 2022, es decir que el hecho reprochado ocurrió dentro del periodo de cobertura. Respecto a la cobertura material, la póliza cuenta con un amparo de responsabilidad civil extracontractual, pretensión que se endilga al conductor.  En esa medida en el evento de tener una sentencia desfavorable a los intereses del señor Barrero, pueden prosperar las pretensiones del llamamiento en garantía. Sin perjuicio de lo anterior, la cobertura por valor de $4.000.0000.0000 cubre la totalidad de perjuicios reclamados y puede operar de manera directa debido a la vinculación de la aseguradora como parte codemandada en la acción ejercida por la víctima. 
Todo lo anterior sin perjuicio del carácter contingente del proceso.</v>
      </c>
      <c r="K3" s="22" t="str">
        <f>'1. ABOGADO EXTERNO'!B13</f>
        <v xml:space="preserve">3 Remoto (100% a favor de la Compañia). </v>
      </c>
      <c r="L3" s="22"/>
      <c r="M3" s="22"/>
      <c r="N3" s="30" t="s">
        <v>123</v>
      </c>
      <c r="O3" s="19" t="s">
        <v>123</v>
      </c>
      <c r="P3" s="18">
        <f>'2. ABOGADO INTERNO '!D7</f>
        <v>0</v>
      </c>
      <c r="Q3" s="17"/>
      <c r="R3" s="17" t="str">
        <f>'1. ABOGADO EXTERNO'!B16</f>
        <v>AUTOS</v>
      </c>
      <c r="S3" s="17"/>
      <c r="T3" s="1"/>
      <c r="U3" s="20"/>
      <c r="V3" s="17"/>
      <c r="W3" s="21">
        <f>'2. ABOGADO INTERNO '!B8</f>
        <v>0</v>
      </c>
      <c r="X3" s="22" t="str">
        <f>'1. ABOGADO EXTERNO'!B14</f>
        <v>Juzgado Tercero Civil Municipal de Popayán</v>
      </c>
      <c r="Y3" s="1" t="str">
        <f>'1. ABOGADO EXTERNO'!F14</f>
        <v>190014003003-2024-00196-00</v>
      </c>
      <c r="Z3" s="1" t="str">
        <f>'1. ABOGADO EXTERNO'!F5</f>
        <v xml:space="preserve">VIGENTE </v>
      </c>
      <c r="AA3" s="17" t="str">
        <f>'1. ABOGADO EXTERNO'!A22</f>
        <v>El 03 de mayo de 2024 se contestó la demanda en representación de Juan Guillermo Barrero Valencia  y se formuló llamamiento en garantía a Mapfre Seguros Generales de Colombia S.A.</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1</v>
      </c>
      <c r="B1" s="24" t="s">
        <v>2</v>
      </c>
      <c r="C1" s="24" t="s">
        <v>39</v>
      </c>
      <c r="D1" s="24" t="s">
        <v>17</v>
      </c>
      <c r="E1" s="24" t="s">
        <v>57</v>
      </c>
      <c r="F1" s="29" t="s">
        <v>70</v>
      </c>
    </row>
    <row r="2" spans="1:6" x14ac:dyDescent="0.2">
      <c r="A2" s="25"/>
      <c r="B2" s="25"/>
      <c r="C2" s="26"/>
      <c r="D2" s="26"/>
      <c r="E2" s="27"/>
      <c r="F2" s="4"/>
    </row>
    <row r="3" spans="1:6" x14ac:dyDescent="0.2">
      <c r="A3" s="25" t="s">
        <v>25</v>
      </c>
      <c r="B3" s="25" t="s">
        <v>26</v>
      </c>
      <c r="C3" s="26" t="s">
        <v>121</v>
      </c>
      <c r="D3" s="26" t="s">
        <v>27</v>
      </c>
      <c r="E3" s="27" t="s">
        <v>58</v>
      </c>
      <c r="F3" s="4" t="s">
        <v>74</v>
      </c>
    </row>
    <row r="4" spans="1:6" x14ac:dyDescent="0.2">
      <c r="A4" s="25" t="s">
        <v>28</v>
      </c>
      <c r="B4" s="25" t="s">
        <v>29</v>
      </c>
      <c r="C4" s="26" t="s">
        <v>120</v>
      </c>
      <c r="D4" s="26" t="s">
        <v>30</v>
      </c>
      <c r="E4" s="27" t="s">
        <v>59</v>
      </c>
      <c r="F4" s="4" t="s">
        <v>75</v>
      </c>
    </row>
    <row r="5" spans="1:6" x14ac:dyDescent="0.2">
      <c r="A5" s="25" t="s">
        <v>31</v>
      </c>
      <c r="B5" s="25" t="s">
        <v>32</v>
      </c>
      <c r="C5" s="26" t="s">
        <v>41</v>
      </c>
      <c r="D5" s="28"/>
      <c r="E5" s="27" t="s">
        <v>60</v>
      </c>
    </row>
    <row r="6" spans="1:6" x14ac:dyDescent="0.2">
      <c r="A6" s="25" t="s">
        <v>33</v>
      </c>
      <c r="B6" s="25" t="s">
        <v>40</v>
      </c>
      <c r="C6" s="26"/>
      <c r="D6" s="28"/>
      <c r="E6" s="27" t="s">
        <v>61</v>
      </c>
    </row>
    <row r="7" spans="1:6" x14ac:dyDescent="0.2">
      <c r="A7" s="25" t="s">
        <v>34</v>
      </c>
      <c r="B7" s="25"/>
      <c r="C7" s="26"/>
      <c r="D7" s="28"/>
      <c r="E7" s="27" t="s">
        <v>62</v>
      </c>
    </row>
    <row r="8" spans="1:6" x14ac:dyDescent="0.2">
      <c r="A8" s="25" t="s">
        <v>35</v>
      </c>
      <c r="B8" s="25"/>
      <c r="C8" s="26"/>
      <c r="D8" s="28"/>
      <c r="E8" s="27" t="s">
        <v>122</v>
      </c>
    </row>
    <row r="9" spans="1:6" x14ac:dyDescent="0.2">
      <c r="A9" s="25" t="s">
        <v>36</v>
      </c>
      <c r="B9" s="28"/>
      <c r="C9" s="26"/>
      <c r="D9" s="28"/>
      <c r="E9" s="27" t="s">
        <v>63</v>
      </c>
    </row>
    <row r="10" spans="1:6" x14ac:dyDescent="0.2">
      <c r="A10" s="25" t="s">
        <v>37</v>
      </c>
      <c r="B10" s="28"/>
      <c r="C10" s="26"/>
      <c r="D10" s="28"/>
      <c r="E10" s="27" t="s">
        <v>64</v>
      </c>
    </row>
    <row r="11" spans="1:6" x14ac:dyDescent="0.2">
      <c r="A11" s="25" t="s">
        <v>38</v>
      </c>
      <c r="B11" s="28"/>
      <c r="C11" s="26"/>
      <c r="D11" s="28"/>
      <c r="E11" s="27" t="s">
        <v>65</v>
      </c>
    </row>
    <row r="12" spans="1:6" x14ac:dyDescent="0.2">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2024-05-14T17:55:12Z</dcterms:modified>
  <cp:version>V1</cp:version>
</cp:coreProperties>
</file>