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ce02653\Desktop\Liseth Celenia\"/>
    </mc:Choice>
  </mc:AlternateContent>
  <xr:revisionPtr revIDLastSave="0" documentId="13_ncr:1_{B59A5393-C9F5-4157-943F-C32BBA2B1B88}" xr6:coauthVersionLast="47" xr6:coauthVersionMax="47" xr10:uidLastSave="{00000000-0000-0000-0000-000000000000}"/>
  <bookViews>
    <workbookView xWindow="15360" yWindow="0" windowWidth="13545" windowHeight="15585"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<sst xmlns="http://schemas.openxmlformats.org/spreadsheetml/2006/main" count="236" uniqueCount="178">
  <si>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</si>
  <si>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</si>
  <si>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</si>
  <si>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</si>
  <si>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</si>
  <si>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</si>
  <si>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</si>
  <si>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</si>
  <si>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</si>
  <si>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</si>
  <si>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</si>
  <si>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</si>
  <si>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</si>
  <si>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</si>
  <si>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</si>
  <si>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</si>
  <si>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</si>
  <si>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</si>
  <si>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</si>
  <si>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</si>
  <si>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</si>
  <si>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</si>
  <si>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</si>
  <si>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</si>
  <si>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</si>
  <si>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</si>
  <si>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</si>
  <si>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</si>
  <si>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</si>
  <si>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</si>
  <si>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</si>
  <si>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</si>
  <si>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</si>
  <si>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</si>
  <si>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</si>
  <si>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</si>
  <si>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</si>
  <si>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</si>
  <si>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</si>
  <si>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</si>
  <si>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</si>
  <si>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</si>
  <si>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</si>
  <si>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</si>
  <si>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</si>
  <si>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</si>
  <si>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</si>
  <si>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</si>
  <si>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</si>
  <si>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</si>
  <si>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</si>
  <si>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</si>
  <si>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</si>
  <si>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</si>
  <si>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</si>
  <si>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</si>
  <si>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</si>
  <si>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</si>
  <si>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</si>
  <si>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</si>
  <si>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</si>
  <si>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</si>
  <si>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</si>
  <si>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</si>
  <si>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</si>
  <si>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</si>
  <si>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</si>
  <si>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</si>
  <si>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</si>
  <si>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</si>
  <si>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</si>
  <si>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</si>
  <si>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</si>
  <si>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</si>
  <si>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</si>
  <si>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</si>
  <si>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</si>
  <si>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</si>
  <si>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</si>
  <si>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</si>
  <si>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</si>
  <si>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</si>
  <si>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</si>
  <si>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</si>
  <si>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</si>
  <si>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</si>
  <si>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</si>
  <si>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</si>
  <si>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</si>
  <si>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</si>
  <si>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</si>
  <si>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</si>
  <si>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</si>
  <si>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</si>
  <si>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</si>
  <si>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</si>
  <si>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</si>
  <si>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</si>
  <si>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</si>
  <si>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</si>
  <si>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</si>
  <si>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</si>
  <si>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</si>
  <si>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</si>
  <si>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</si>
  <si>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</si>
  <si>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</si>
  <si>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</si>
  <si>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</si>
  <si>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</si>
  <si>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</si>
  <si>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</si>
  <si>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</si>
  <si>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</si>
  <si>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</si>
  <si>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</si>
  <si>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</si>
  <si>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</si>
  <si>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</si>
  <si>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</si>
  <si>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</si>
  <si>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</si>
  <si>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</si>
  <si>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</si>
  <si>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</si>
  <si>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</si>
  <si>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</si>
  <si>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</si>
  <si>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</si>
  <si>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</si>
  <si>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</si>
  <si>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</si>
  <si>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</si>
  <si>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</si>
  <si>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</si>
  <si>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</si>
  <si>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</si>
  <si>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</si>
  <si>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</si>
  <si>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</si>
  <si>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</si>
  <si>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</si>
  <si>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</si>
  <si>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</si>
  <si>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</si>
  <si>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</si>
  <si>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</si>
  <si>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</si>
  <si>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</si>
  <si>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</si>
  <si>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</si>
  <si>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</si>
  <si>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</si>
  <si>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</si>
  <si>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</si>
  <si>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</si>
  <si>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</si>
  <si>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LISETH CELENIA ROSERO RECALDE</t>
  </si>
  <si>
    <t>No especifica.</t>
  </si>
  <si>
    <t>No aplica</t>
  </si>
  <si>
    <t>Abogada</t>
  </si>
  <si>
    <t>lisethrosero.abogada@gmail.com</t>
  </si>
  <si>
    <t>7 de abril de 2023</t>
  </si>
  <si>
    <t>Noviembre 22 de 2023</t>
  </si>
  <si>
    <t>TABASCO OC.LLC SUCURSAL COLOMBIA</t>
  </si>
  <si>
    <t>LJZ-933</t>
  </si>
  <si>
    <t>110014003004-2024-00170 00</t>
  </si>
  <si>
    <t>Cuarto Civil Municipal de Bogotá</t>
  </si>
  <si>
    <t xml:space="preserve">ALLIANZ SEGUROS S.A.; TABASCO OC LLC SUCURSAL COLOMBIA; COMCEL S.A.; HÉCTOR FABIO ZEA MESA </t>
  </si>
  <si>
    <t>23 de abril de 2024</t>
  </si>
  <si>
    <t>11 de marzo de 2024</t>
  </si>
  <si>
    <t>15 de marzo de 2024</t>
  </si>
  <si>
    <t>1. El señor Rafael Aldemar Narvaez Ibarra, conductor del vehículo tipo camión de placas JUZ-821, fue involucrado en un accidente de tránsito el 07 de abril de 2023 a las 12:00 M. en la vía de Pasto a Mojarras, Nariño.
2. El accidente fue ocasionado por el señor Héctor Fabio Zea Mesa, conductor del vehículo de placas LJZ-933, propiedad de TABASCO OC.LLC SUCURSAL COLOMBIA, afiliado a COMUNICACION CELULAR SA (Claro Colombia).
3. Zea Mesa realizó un adelantamiento imprudente, chocando violentamente con el camión de Narvaez Ibarra.
4. El accidente causó daños parciales al camión de Narvaez Ibarra, generando gastos de reparación por $37.055.638 y dos meses de pérdida de ingresos.
5. Narvaez Ibarra asumió los costos de reparación del camión, solicitando avances en sus tarjetas de crédito y pagando cuotas con intereses.
6. Narvaez Ibarra estaba afiliado a TRACTOCAMIONES DEL CARIBE LTDA para transportar carga, con un ingreso mensual promedio de $10,173,333 antes del accidente.
7. El camión estuvo fuera de servicio durante dos meses debido al accidente, causando una pérdida adicional de ingresos de $20,326,666 para Narvaez Ibarra.
8. Aunque no hubo víctimas mortales ni lesiones personales, Narvaez Ibarra solicitó indemnización a ALLIANZ SEGUROS SA por los daños.
9. La aseguradora ofreció una indemnización económica de $17,300,000, que Narvaez Ibarra rechazó por considerarla insuficiente.
10. Ante la falta de acuerdo, Narvaez Ibarra decidió llevar el caso a la jurisdicción ordinaria según lo dispuesto en el Código General del Proceso.</t>
  </si>
  <si>
    <t>No se indica en la demanda ni en los anexos.</t>
  </si>
  <si>
    <t>No se especifica.</t>
  </si>
  <si>
    <t xml:space="preserve">23154278/73 </t>
  </si>
  <si>
    <t>Desde las 00:00 horas del 10/10/2022 hasta las 24:00 horas del 25/08/2023</t>
  </si>
  <si>
    <t>SINIESTRO 125522915   LEGIS  APJ32312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</si>
</sst>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isethrosero.abogada@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70" zoomScaleNormal="70" workbookViewId="0">
      <selection activeCell="B2" sqref="B2:C2"/>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44" t="s">
        <v>0</v>
      </c>
      <c r="B1" s="44"/>
      <c r="C1" s="44"/>
    </row>
    <row r="2" spans="1:3" x14ac:dyDescent="0.25">
      <c r="A2" s="5" t="s">
        <v>1</v>
      </c>
      <c r="B2" s="51" t="s">
        <v>166</v>
      </c>
      <c r="C2" s="52"/>
    </row>
    <row r="3" spans="1:3" x14ac:dyDescent="0.25">
      <c r="A3" s="5" t="s">
        <v>2</v>
      </c>
      <c r="B3" s="47" t="s">
        <v>167</v>
      </c>
      <c r="C3" s="48"/>
    </row>
    <row r="4" spans="1:3" x14ac:dyDescent="0.25">
      <c r="A4" s="5" t="s">
        <v>3</v>
      </c>
      <c r="B4" s="47" t="s">
        <v>168</v>
      </c>
      <c r="C4" s="48"/>
    </row>
    <row r="5" spans="1:3" ht="31.5" customHeight="1" x14ac:dyDescent="0.25">
      <c r="A5" s="5" t="s">
        <v>4</v>
      </c>
      <c r="B5" s="47" t="s">
        <v>157</v>
      </c>
      <c r="C5" s="48"/>
    </row>
    <row r="6" spans="1:3" x14ac:dyDescent="0.25">
      <c r="A6" s="5" t="s">
        <v>5</v>
      </c>
      <c r="B6" s="45" t="s">
        <v>122</v>
      </c>
      <c r="C6" s="45"/>
    </row>
    <row r="7" spans="1:3" x14ac:dyDescent="0.25">
      <c r="A7" s="27" t="s">
        <v>6</v>
      </c>
      <c r="B7" s="47" t="s">
        <v>148</v>
      </c>
      <c r="C7" s="48"/>
    </row>
    <row r="8" spans="1:3" ht="35.450000000000003" customHeight="1" x14ac:dyDescent="0.25">
      <c r="A8" s="27" t="s">
        <v>138</v>
      </c>
      <c r="B8" s="45"/>
      <c r="C8" s="45"/>
    </row>
    <row r="9" spans="1:3" x14ac:dyDescent="0.25">
      <c r="A9" s="27" t="s">
        <v>132</v>
      </c>
      <c r="B9" s="54"/>
      <c r="C9" s="45"/>
    </row>
    <row r="10" spans="1:3" x14ac:dyDescent="0.25">
      <c r="A10" s="27" t="s">
        <v>7</v>
      </c>
      <c r="B10" s="46"/>
      <c r="C10" s="46"/>
    </row>
    <row r="11" spans="1:3" ht="30" customHeight="1" x14ac:dyDescent="0.25">
      <c r="A11" s="28" t="s">
        <v>8</v>
      </c>
      <c r="B11" s="46"/>
      <c r="C11" s="46"/>
    </row>
    <row r="12" spans="1:3" ht="30" customHeight="1" x14ac:dyDescent="0.25">
      <c r="A12" s="5" t="s">
        <v>9</v>
      </c>
      <c r="B12" s="60" t="s">
        <v>161</v>
      </c>
      <c r="C12" s="46"/>
    </row>
    <row r="13" spans="1:3" x14ac:dyDescent="0.25">
      <c r="A13" s="5" t="s">
        <v>10</v>
      </c>
      <c r="B13" s="45" t="s">
        <v>158</v>
      </c>
      <c r="C13" s="45"/>
    </row>
    <row r="14" spans="1:3" x14ac:dyDescent="0.25">
      <c r="A14" s="5" t="s">
        <v>11</v>
      </c>
      <c r="B14" s="45" t="s">
        <v>158</v>
      </c>
      <c r="C14" s="45"/>
    </row>
    <row r="15" spans="1:3" x14ac:dyDescent="0.25">
      <c r="A15" s="5" t="s">
        <v>145</v>
      </c>
      <c r="B15" s="45" t="s">
        <v>158</v>
      </c>
      <c r="C15" s="45"/>
    </row>
    <row r="16" spans="1:3" x14ac:dyDescent="0.25">
      <c r="A16" s="5" t="s">
        <v>12</v>
      </c>
      <c r="B16" s="45" t="s">
        <v>159</v>
      </c>
      <c r="C16" s="45"/>
    </row>
    <row r="17" spans="1:3" ht="15" customHeight="1" x14ac:dyDescent="0.25">
      <c r="A17" s="5" t="s">
        <v>13</v>
      </c>
      <c r="B17" s="46" t="s">
        <v>103</v>
      </c>
      <c r="C17" s="46"/>
    </row>
    <row r="18" spans="1:3" x14ac:dyDescent="0.25">
      <c r="A18" s="5" t="s">
        <v>15</v>
      </c>
      <c r="B18" s="46" t="s">
        <v>160</v>
      </c>
      <c r="C18" s="46"/>
    </row>
    <row r="19" spans="1:3" ht="18.75" customHeight="1" x14ac:dyDescent="0.25">
      <c r="A19" s="5" t="s">
        <v>16</v>
      </c>
      <c r="B19" s="49">
        <v>10173333</v>
      </c>
      <c r="C19" s="50"/>
    </row>
    <row r="20" spans="1:3" x14ac:dyDescent="0.25">
      <c r="A20" s="5" t="s">
        <v>133</v>
      </c>
      <c r="B20" s="45">
        <v>0</v>
      </c>
      <c r="C20" s="45"/>
    </row>
    <row r="21" spans="1:3" ht="17.25" customHeight="1" x14ac:dyDescent="0.25">
      <c r="A21" s="5" t="s">
        <v>17</v>
      </c>
      <c r="B21" s="46" t="s">
        <v>111</v>
      </c>
      <c r="C21" s="46"/>
    </row>
    <row r="22" spans="1:3" x14ac:dyDescent="0.25">
      <c r="A22" s="105" t="s">
        <v>19</v>
      </c>
      <c r="B22" s="106" t="s">
        <v>162</v>
      </c>
      <c r="C22" s="106"/>
    </row>
    <row r="23" spans="1:3" x14ac:dyDescent="0.25">
      <c r="A23" s="27" t="s">
        <v>20</v>
      </c>
      <c r="B23" s="59" t="s">
        <v>163</v>
      </c>
      <c r="C23" s="58"/>
    </row>
    <row r="24" spans="1:3" x14ac:dyDescent="0.25">
      <c r="A24" s="27" t="s">
        <v>21</v>
      </c>
      <c r="B24" s="59" t="s">
        <v>174</v>
      </c>
      <c r="C24" s="58"/>
    </row>
    <row r="25" spans="1:3" x14ac:dyDescent="0.25">
      <c r="A25" s="53" t="s">
        <v>147</v>
      </c>
      <c r="B25" s="58" t="s">
        <v>172</v>
      </c>
      <c r="C25" s="43"/>
    </row>
    <row r="26" spans="1:3" x14ac:dyDescent="0.25">
      <c r="A26" s="53"/>
      <c r="B26" s="43"/>
      <c r="C26" s="43"/>
    </row>
    <row r="27" spans="1:3" ht="100.5" customHeight="1" x14ac:dyDescent="0.25">
      <c r="A27" s="53"/>
      <c r="B27" s="43"/>
      <c r="C27" s="43"/>
    </row>
    <row r="28" spans="1:3" x14ac:dyDescent="0.25">
      <c r="A28" s="27" t="s">
        <v>23</v>
      </c>
      <c r="B28" s="43" t="s">
        <v>164</v>
      </c>
      <c r="C28" s="43"/>
    </row>
    <row r="29" spans="1:3" x14ac:dyDescent="0.25">
      <c r="A29" s="27" t="s">
        <v>24</v>
      </c>
      <c r="B29" s="54">
        <v>900375325</v>
      </c>
      <c r="C29" s="45"/>
    </row>
    <row r="30" spans="1:3" x14ac:dyDescent="0.25">
      <c r="A30" s="27" t="s">
        <v>25</v>
      </c>
      <c r="B30" s="43" t="s">
        <v>165</v>
      </c>
      <c r="C30" s="43"/>
    </row>
    <row r="31" spans="1:3" x14ac:dyDescent="0.25">
      <c r="A31" s="27" t="s">
        <v>134</v>
      </c>
      <c r="B31" s="43" t="s">
        <v>173</v>
      </c>
      <c r="C31" s="43"/>
    </row>
    <row r="32" spans="1:3" x14ac:dyDescent="0.25">
      <c r="A32" s="27" t="s">
        <v>26</v>
      </c>
      <c r="B32" s="56" t="s">
        <v>170</v>
      </c>
      <c r="C32" s="57"/>
    </row>
    <row r="33" spans="1:3" x14ac:dyDescent="0.25">
      <c r="A33" s="5" t="s">
        <v>27</v>
      </c>
      <c r="B33" s="55" t="s">
        <v>171</v>
      </c>
      <c r="C33" s="55"/>
    </row>
    <row r="34" spans="1:3" ht="45" x14ac:dyDescent="0.25">
      <c r="A34" s="5" t="s">
        <v>135</v>
      </c>
      <c r="B34" s="55" t="s">
        <v>169</v>
      </c>
      <c r="C34" s="45"/>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7246D7B9-AD30-4DB4-81F7-03675B165147}"/>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70" zoomScaleNormal="70" workbookViewId="0">
      <selection activeCell="B2" sqref="B2:C2"/>
    </sheetView>
  </sheetViews>
  <sheetFormatPr baseColWidth="10" defaultColWidth="0" defaultRowHeight="15" x14ac:dyDescent="0.25"/>
  <cols>
    <col min="1" max="1" width="49.7109375" customWidth="1"/>
    <col min="2" max="2" width="31.42578125" customWidth="1"/>
    <col min="3" max="3" width="90.28515625" customWidth="1"/>
    <col min="4" max="16384" width="11.42578125" hidden="1"/>
  </cols>
  <sheetData>
    <row r="1" spans="1:3" ht="18.75" x14ac:dyDescent="0.25">
      <c r="A1" s="80" t="s">
        <v>28</v>
      </c>
      <c r="B1" s="80"/>
      <c r="C1" s="80"/>
    </row>
    <row r="2" spans="1:3" ht="15.75" customHeight="1" x14ac:dyDescent="0.25">
      <c r="A2" s="20" t="s">
        <v>29</v>
      </c>
      <c r="B2" s="70" t="s">
        <v>177</v>
      </c>
      <c r="C2" s="71"/>
    </row>
    <row r="3" spans="1:3" s="2" customFormat="1" x14ac:dyDescent="0.25">
      <c r="A3" s="5" t="s">
        <v>1</v>
      </c>
      <c r="B3" s="45" t="str">
        <f>'AUTOS  NOTA 322'!B2:C2</f>
        <v>110014003004-2024-00170 00</v>
      </c>
      <c r="C3" s="45"/>
    </row>
    <row r="4" spans="1:3" s="2" customFormat="1" x14ac:dyDescent="0.25">
      <c r="A4" s="5" t="s">
        <v>2</v>
      </c>
      <c r="B4" s="45" t="str">
        <f>'AUTOS  NOTA 322'!B3:C3</f>
        <v>Cuarto Civil Municipal de Bogotá</v>
      </c>
      <c r="C4" s="45"/>
    </row>
    <row r="5" spans="1:3" s="2" customFormat="1" x14ac:dyDescent="0.25">
      <c r="A5" s="5" t="s">
        <v>3</v>
      </c>
      <c r="B5" s="45" t="str">
        <f>'AUTOS  NOTA 322'!B4:C4</f>
        <v xml:space="preserve">ALLIANZ SEGUROS S.A.; TABASCO OC LLC SUCURSAL COLOMBIA; COMCEL S.A.; HÉCTOR FABIO ZEA MESA </v>
      </c>
      <c r="C5" s="45"/>
    </row>
    <row r="6" spans="1:3" s="2" customFormat="1" x14ac:dyDescent="0.25">
      <c r="A6" s="5" t="s">
        <v>4</v>
      </c>
      <c r="B6" s="45" t="str">
        <f>'AUTOS  NOTA 322'!B5:C5</f>
        <v>LISETH CELENIA ROSERO RECALDE</v>
      </c>
      <c r="C6" s="45"/>
    </row>
    <row r="7" spans="1:3" s="2" customFormat="1" x14ac:dyDescent="0.25">
      <c r="A7" s="5" t="s">
        <v>5</v>
      </c>
      <c r="B7" s="45" t="str">
        <f>'AUTOS  NOTA 322'!B6:C6</f>
        <v>DEMANDA DIRECTA</v>
      </c>
      <c r="C7" s="45"/>
    </row>
    <row r="8" spans="1:3" s="2" customFormat="1" x14ac:dyDescent="0.25">
      <c r="A8" s="30" t="s">
        <v>119</v>
      </c>
      <c r="B8" s="45">
        <f>'AUTOS  NOTA 322'!B7:C8</f>
        <v>0</v>
      </c>
      <c r="C8" s="45"/>
    </row>
    <row r="9" spans="1:3" x14ac:dyDescent="0.25">
      <c r="A9" s="20" t="s">
        <v>30</v>
      </c>
      <c r="B9" s="45" t="s">
        <v>175</v>
      </c>
      <c r="C9" s="45"/>
    </row>
    <row r="10" spans="1:3" x14ac:dyDescent="0.25">
      <c r="A10" s="20" t="s">
        <v>22</v>
      </c>
      <c r="B10" s="45" t="s">
        <v>148</v>
      </c>
      <c r="C10" s="45"/>
    </row>
    <row r="11" spans="1:3" x14ac:dyDescent="0.25">
      <c r="A11" s="20" t="s">
        <v>31</v>
      </c>
      <c r="B11" s="63">
        <v>4000000000</v>
      </c>
      <c r="C11" s="64"/>
    </row>
    <row r="12" spans="1:3" x14ac:dyDescent="0.25">
      <c r="A12" s="20" t="s">
        <v>137</v>
      </c>
      <c r="B12" s="63">
        <v>1800000</v>
      </c>
      <c r="C12" s="64"/>
    </row>
    <row r="13" spans="1:3" x14ac:dyDescent="0.25">
      <c r="A13" s="20" t="s">
        <v>32</v>
      </c>
      <c r="B13" s="47" t="s">
        <v>94</v>
      </c>
      <c r="C13" s="48"/>
    </row>
    <row r="14" spans="1:3" x14ac:dyDescent="0.25">
      <c r="A14" s="20" t="s">
        <v>33</v>
      </c>
      <c r="B14" s="46" t="s">
        <v>176</v>
      </c>
      <c r="C14" s="45"/>
    </row>
    <row r="15" spans="1:3" x14ac:dyDescent="0.25">
      <c r="A15" s="20" t="s">
        <v>34</v>
      </c>
      <c r="B15" s="45" t="s">
        <v>35</v>
      </c>
      <c r="C15" s="45"/>
    </row>
    <row r="16" spans="1:3" x14ac:dyDescent="0.25">
      <c r="A16" s="20" t="s">
        <v>36</v>
      </c>
      <c r="B16" s="45" t="s">
        <v>35</v>
      </c>
      <c r="C16" s="45"/>
    </row>
    <row r="17" spans="1:3" x14ac:dyDescent="0.25">
      <c r="A17" s="67" t="s">
        <v>37</v>
      </c>
      <c r="B17" s="45" t="s">
        <v>38</v>
      </c>
      <c r="C17" s="45"/>
    </row>
    <row r="18" spans="1:3" x14ac:dyDescent="0.25">
      <c r="A18" s="68"/>
      <c r="B18" s="10" t="s">
        <v>39</v>
      </c>
      <c r="C18" s="10" t="s">
        <v>40</v>
      </c>
    </row>
    <row r="19" spans="1:3" x14ac:dyDescent="0.25">
      <c r="A19" s="68"/>
      <c r="B19" s="6" t="s">
        <v>144</v>
      </c>
      <c r="C19" s="6"/>
    </row>
    <row r="20" spans="1:3" x14ac:dyDescent="0.25">
      <c r="A20" s="68"/>
      <c r="B20" s="6"/>
      <c r="C20" s="6"/>
    </row>
    <row r="21" spans="1:3" x14ac:dyDescent="0.25">
      <c r="A21" s="69"/>
      <c r="B21" s="6"/>
      <c r="C21" s="6"/>
    </row>
    <row r="22" spans="1:3" x14ac:dyDescent="0.25">
      <c r="A22" s="20" t="s">
        <v>41</v>
      </c>
      <c r="B22" s="45"/>
      <c r="C22" s="45"/>
    </row>
    <row r="23" spans="1:3" x14ac:dyDescent="0.25">
      <c r="A23" s="20" t="s">
        <v>42</v>
      </c>
      <c r="B23" s="70"/>
      <c r="C23" s="71"/>
    </row>
    <row r="24" spans="1:3" x14ac:dyDescent="0.25">
      <c r="A24" s="20" t="s">
        <v>43</v>
      </c>
      <c r="B24" s="45" t="s">
        <v>102</v>
      </c>
      <c r="C24" s="45"/>
    </row>
    <row r="25" spans="1:3" x14ac:dyDescent="0.25">
      <c r="A25" s="20" t="s">
        <v>44</v>
      </c>
      <c r="B25" s="45" t="s">
        <v>35</v>
      </c>
      <c r="C25" s="45"/>
    </row>
    <row r="26" spans="1:3" x14ac:dyDescent="0.25">
      <c r="A26" s="20" t="s">
        <v>46</v>
      </c>
      <c r="B26" s="54">
        <v>17300000</v>
      </c>
      <c r="C26" s="45"/>
    </row>
    <row r="27" spans="1:3" x14ac:dyDescent="0.25">
      <c r="A27" s="19" t="s">
        <v>47</v>
      </c>
      <c r="B27" s="45"/>
      <c r="C27" s="45"/>
    </row>
    <row r="28" spans="1:3" x14ac:dyDescent="0.25">
      <c r="A28" s="72" t="s">
        <v>48</v>
      </c>
      <c r="B28" s="72"/>
      <c r="C28" s="72"/>
    </row>
    <row r="29" spans="1:3" x14ac:dyDescent="0.25">
      <c r="A29" s="65" t="s">
        <v>49</v>
      </c>
      <c r="B29" s="66"/>
      <c r="C29" s="11"/>
    </row>
    <row r="30" spans="1:3" x14ac:dyDescent="0.25">
      <c r="A30" s="65" t="s">
        <v>50</v>
      </c>
      <c r="B30" s="66"/>
      <c r="C30" s="11"/>
    </row>
    <row r="31" spans="1:3" x14ac:dyDescent="0.25">
      <c r="A31" s="65" t="s">
        <v>51</v>
      </c>
      <c r="B31" s="66"/>
      <c r="C31" s="12"/>
    </row>
    <row r="32" spans="1:3" x14ac:dyDescent="0.25">
      <c r="A32" s="65" t="s">
        <v>52</v>
      </c>
      <c r="B32" s="66"/>
      <c r="C32" s="11"/>
    </row>
    <row r="33" spans="1:3" x14ac:dyDescent="0.25">
      <c r="A33" s="65" t="s">
        <v>53</v>
      </c>
      <c r="B33" s="66"/>
      <c r="C33" s="11"/>
    </row>
    <row r="34" spans="1:3" x14ac:dyDescent="0.25">
      <c r="A34" s="65" t="s">
        <v>54</v>
      </c>
      <c r="B34" s="66"/>
      <c r="C34" s="13"/>
    </row>
    <row r="35" spans="1:3" x14ac:dyDescent="0.25">
      <c r="A35" s="61" t="s">
        <v>55</v>
      </c>
      <c r="B35" s="62"/>
      <c r="C35" s="14"/>
    </row>
    <row r="36" spans="1:3" x14ac:dyDescent="0.25">
      <c r="A36" s="61" t="s">
        <v>56</v>
      </c>
      <c r="B36" s="62"/>
      <c r="C36" s="15"/>
    </row>
    <row r="37" spans="1:3" x14ac:dyDescent="0.25">
      <c r="A37" s="73" t="s">
        <v>57</v>
      </c>
      <c r="B37" s="74"/>
      <c r="C37" s="15"/>
    </row>
    <row r="38" spans="1:3" x14ac:dyDescent="0.25">
      <c r="A38" s="75"/>
      <c r="B38" s="76"/>
      <c r="C38" s="15"/>
    </row>
    <row r="39" spans="1:3" x14ac:dyDescent="0.25">
      <c r="A39" s="77"/>
      <c r="B39" s="78"/>
      <c r="C39" s="15"/>
    </row>
    <row r="40" spans="1:3" x14ac:dyDescent="0.25">
      <c r="A40" s="79" t="s">
        <v>58</v>
      </c>
      <c r="B40" s="79"/>
      <c r="C40" s="79"/>
    </row>
    <row r="41" spans="1:3" x14ac:dyDescent="0.25">
      <c r="A41" s="17" t="s">
        <v>59</v>
      </c>
      <c r="B41" s="18"/>
      <c r="C41" s="15"/>
    </row>
    <row r="42" spans="1:3" x14ac:dyDescent="0.25">
      <c r="A42" s="61" t="s">
        <v>60</v>
      </c>
      <c r="B42" s="62"/>
      <c r="C42" s="15"/>
    </row>
    <row r="43" spans="1:3" x14ac:dyDescent="0.25">
      <c r="A43" s="61" t="s">
        <v>61</v>
      </c>
      <c r="B43" s="62"/>
      <c r="C43" s="15"/>
    </row>
    <row r="44" spans="1:3" x14ac:dyDescent="0.25">
      <c r="A44" s="17" t="s">
        <v>62</v>
      </c>
      <c r="B44" s="18"/>
      <c r="C44" s="15"/>
    </row>
    <row r="45" spans="1:3" x14ac:dyDescent="0.25">
      <c r="A45" s="17" t="s">
        <v>63</v>
      </c>
      <c r="B45" s="18"/>
      <c r="C45" s="15"/>
    </row>
    <row r="46" spans="1:3" x14ac:dyDescent="0.25">
      <c r="A46" s="61" t="s">
        <v>64</v>
      </c>
      <c r="B46" s="62"/>
      <c r="C46" s="15"/>
    </row>
    <row r="47" spans="1:3" x14ac:dyDescent="0.25">
      <c r="A47" s="17" t="s">
        <v>65</v>
      </c>
      <c r="B47" s="16"/>
      <c r="C47" s="15"/>
    </row>
    <row r="48" spans="1:3" x14ac:dyDescent="0.25">
      <c r="A48" s="61" t="s">
        <v>66</v>
      </c>
      <c r="B48" s="62"/>
      <c r="C48" s="15"/>
    </row>
    <row r="49" spans="1:3" x14ac:dyDescent="0.25">
      <c r="A49" s="61" t="s">
        <v>67</v>
      </c>
      <c r="B49" s="62"/>
      <c r="C49" s="15"/>
    </row>
    <row r="50" spans="1:3" x14ac:dyDescent="0.25">
      <c r="A50" s="61" t="s">
        <v>57</v>
      </c>
      <c r="B50" s="62"/>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5" x14ac:dyDescent="0.2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x14ac:dyDescent="0.25">
      <c r="A1" s="80" t="s">
        <v>68</v>
      </c>
      <c r="B1" s="80"/>
      <c r="C1" s="80"/>
    </row>
    <row r="2" spans="1:9" ht="15" customHeight="1" x14ac:dyDescent="0.25">
      <c r="A2" s="34" t="s">
        <v>29</v>
      </c>
      <c r="B2" s="84" t="str">
        <f>'AUTOS NOTA 321'!B2:C2</f>
        <v>SINIESTRO 125522915   LEGIS  APJ32312</v>
      </c>
      <c r="C2" s="85"/>
    </row>
    <row r="3" spans="1:9" x14ac:dyDescent="0.25">
      <c r="A3" s="35" t="s">
        <v>1</v>
      </c>
      <c r="B3" s="99" t="str">
        <f>'AUTOS  NOTA 322'!B2:C2</f>
        <v>110014003004-2024-00170 00</v>
      </c>
      <c r="C3" s="99"/>
    </row>
    <row r="4" spans="1:9" x14ac:dyDescent="0.25">
      <c r="A4" s="35" t="s">
        <v>2</v>
      </c>
      <c r="B4" s="99" t="str">
        <f>'AUTOS  NOTA 322'!B3:C3</f>
        <v>Cuarto Civil Municipal de Bogotá</v>
      </c>
      <c r="C4" s="99"/>
    </row>
    <row r="5" spans="1:9" x14ac:dyDescent="0.25">
      <c r="A5" s="35" t="s">
        <v>3</v>
      </c>
      <c r="B5" s="99" t="str">
        <f>'AUTOS  NOTA 322'!B4:C4</f>
        <v xml:space="preserve">ALLIANZ SEGUROS S.A.; TABASCO OC LLC SUCURSAL COLOMBIA; COMCEL S.A.; HÉCTOR FABIO ZEA MESA </v>
      </c>
      <c r="C5" s="99"/>
    </row>
    <row r="6" spans="1:9" ht="15" customHeight="1" x14ac:dyDescent="0.25">
      <c r="A6" s="35" t="s">
        <v>4</v>
      </c>
      <c r="B6" s="99" t="str">
        <f>'AUTOS  NOTA 322'!B5:C5</f>
        <v>LISETH CELENIA ROSERO RECALDE</v>
      </c>
      <c r="C6" s="99"/>
    </row>
    <row r="7" spans="1:9" x14ac:dyDescent="0.25">
      <c r="A7" s="35" t="s">
        <v>5</v>
      </c>
      <c r="B7" s="99" t="str">
        <f>'AUTOS  NOTA 322'!B6:C6</f>
        <v>DEMANDA DIRECTA</v>
      </c>
      <c r="C7" s="99"/>
    </row>
    <row r="8" spans="1:9" x14ac:dyDescent="0.25">
      <c r="A8" s="37" t="s">
        <v>119</v>
      </c>
      <c r="B8" s="99">
        <f>'AUTOS  NOTA 322'!B7:C8</f>
        <v>0</v>
      </c>
      <c r="C8" s="99"/>
    </row>
    <row r="9" spans="1:9" ht="30" x14ac:dyDescent="0.25">
      <c r="A9" s="35" t="s">
        <v>69</v>
      </c>
      <c r="B9" s="97">
        <f>SUM(C11,C12,C14,C15,C17)</f>
        <v>0</v>
      </c>
      <c r="C9" s="98"/>
    </row>
    <row r="10" spans="1:9" x14ac:dyDescent="0.25">
      <c r="A10" s="100" t="s">
        <v>70</v>
      </c>
      <c r="B10" s="89" t="s">
        <v>71</v>
      </c>
      <c r="C10" s="90"/>
    </row>
    <row r="11" spans="1:9" x14ac:dyDescent="0.25">
      <c r="A11" s="100"/>
      <c r="B11" s="36" t="s">
        <v>72</v>
      </c>
      <c r="C11" s="31"/>
    </row>
    <row r="12" spans="1:9" x14ac:dyDescent="0.25">
      <c r="A12" s="100"/>
      <c r="B12" s="36" t="s">
        <v>73</v>
      </c>
      <c r="C12" s="31"/>
    </row>
    <row r="13" spans="1:9" x14ac:dyDescent="0.25">
      <c r="A13" s="100"/>
      <c r="B13" s="89"/>
      <c r="C13" s="90"/>
    </row>
    <row r="14" spans="1:9" x14ac:dyDescent="0.25">
      <c r="A14" s="100"/>
      <c r="B14" s="36" t="s">
        <v>116</v>
      </c>
      <c r="C14" s="39"/>
    </row>
    <row r="15" spans="1:9" x14ac:dyDescent="0.25">
      <c r="A15" s="100"/>
      <c r="B15" s="36" t="s">
        <v>117</v>
      </c>
      <c r="C15" s="39"/>
      <c r="E15" t="s">
        <v>75</v>
      </c>
      <c r="F15" s="22">
        <v>0.7</v>
      </c>
    </row>
    <row r="16" spans="1:9" x14ac:dyDescent="0.25">
      <c r="A16" s="100"/>
      <c r="B16" s="89" t="s">
        <v>76</v>
      </c>
      <c r="C16" s="90"/>
      <c r="E16" t="s">
        <v>77</v>
      </c>
      <c r="F16" s="23">
        <v>0.3</v>
      </c>
      <c r="I16" s="25"/>
    </row>
    <row r="17" spans="1:9" x14ac:dyDescent="0.25">
      <c r="A17" s="100"/>
      <c r="B17" s="36"/>
      <c r="C17" s="40"/>
      <c r="F17" s="26"/>
      <c r="I17" s="25"/>
    </row>
    <row r="18" spans="1:9" ht="23.25" customHeight="1" x14ac:dyDescent="0.25">
      <c r="A18" s="38" t="s">
        <v>78</v>
      </c>
      <c r="B18" s="84" t="s">
        <v>75</v>
      </c>
      <c r="C18" s="85"/>
    </row>
    <row r="19" spans="1:9" ht="60" x14ac:dyDescent="0.25">
      <c r="A19" s="35" t="s">
        <v>80</v>
      </c>
      <c r="B19" s="91"/>
      <c r="C19" s="92"/>
    </row>
    <row r="20" spans="1:9" ht="15" customHeight="1" x14ac:dyDescent="0.25">
      <c r="A20" s="21" t="s">
        <v>81</v>
      </c>
      <c r="B20" s="86">
        <f>((C22+C23+C25+C26+C30+C28+C32+C34+C29+C33)-C37)*C36*C38</f>
        <v>0</v>
      </c>
      <c r="C20" s="86"/>
    </row>
    <row r="21" spans="1:9" x14ac:dyDescent="0.25">
      <c r="A21" s="7" t="s">
        <v>82</v>
      </c>
      <c r="B21" s="93" t="s">
        <v>71</v>
      </c>
      <c r="C21" s="94"/>
    </row>
    <row r="22" spans="1:9" x14ac:dyDescent="0.25">
      <c r="A22" s="95"/>
      <c r="B22" s="36" t="s">
        <v>72</v>
      </c>
      <c r="C22" s="31">
        <v>0</v>
      </c>
    </row>
    <row r="23" spans="1:9" x14ac:dyDescent="0.25">
      <c r="A23" s="96"/>
      <c r="B23" s="36" t="s">
        <v>73</v>
      </c>
      <c r="C23" s="31">
        <v>0</v>
      </c>
    </row>
    <row r="24" spans="1:9" x14ac:dyDescent="0.25">
      <c r="A24" s="96"/>
      <c r="B24" s="89" t="s">
        <v>74</v>
      </c>
      <c r="C24" s="90"/>
    </row>
    <row r="25" spans="1:9" x14ac:dyDescent="0.25">
      <c r="A25" s="96"/>
      <c r="B25" s="36" t="s">
        <v>116</v>
      </c>
      <c r="C25" s="31">
        <v>0</v>
      </c>
    </row>
    <row r="26" spans="1:9" ht="28.9" customHeight="1" x14ac:dyDescent="0.25">
      <c r="A26" s="96"/>
      <c r="B26" s="36" t="s">
        <v>118</v>
      </c>
      <c r="C26" s="31">
        <v>0</v>
      </c>
    </row>
    <row r="27" spans="1:9" x14ac:dyDescent="0.25">
      <c r="A27" s="96"/>
      <c r="B27" s="89" t="s">
        <v>148</v>
      </c>
      <c r="C27" s="90"/>
    </row>
    <row r="28" spans="1:9" x14ac:dyDescent="0.25">
      <c r="A28" s="96"/>
      <c r="B28" s="36" t="s">
        <v>156</v>
      </c>
      <c r="C28" s="31">
        <v>0</v>
      </c>
    </row>
    <row r="29" spans="1:9" x14ac:dyDescent="0.25">
      <c r="A29" s="96"/>
      <c r="B29" s="36" t="s">
        <v>72</v>
      </c>
      <c r="C29" s="31">
        <v>0</v>
      </c>
    </row>
    <row r="30" spans="1:9" x14ac:dyDescent="0.25">
      <c r="A30" s="96"/>
      <c r="B30" s="36" t="s">
        <v>73</v>
      </c>
      <c r="C30" s="31">
        <v>0</v>
      </c>
    </row>
    <row r="31" spans="1:9" x14ac:dyDescent="0.25">
      <c r="A31" s="96"/>
      <c r="B31" s="89" t="s">
        <v>149</v>
      </c>
      <c r="C31" s="90"/>
    </row>
    <row r="32" spans="1:9" x14ac:dyDescent="0.25">
      <c r="A32" s="96"/>
      <c r="B32" s="36"/>
      <c r="C32" s="31"/>
    </row>
    <row r="33" spans="1:3" x14ac:dyDescent="0.25">
      <c r="A33" s="96"/>
      <c r="B33" s="36" t="s">
        <v>72</v>
      </c>
      <c r="C33" s="31">
        <v>0</v>
      </c>
    </row>
    <row r="34" spans="1:3" x14ac:dyDescent="0.25">
      <c r="A34" s="96"/>
      <c r="B34" s="36" t="s">
        <v>73</v>
      </c>
      <c r="C34" s="31">
        <v>0</v>
      </c>
    </row>
    <row r="35" spans="1:3" x14ac:dyDescent="0.25">
      <c r="A35" s="96"/>
      <c r="B35" s="89" t="s">
        <v>136</v>
      </c>
      <c r="C35" s="90"/>
    </row>
    <row r="36" spans="1:3" x14ac:dyDescent="0.25">
      <c r="A36" s="96"/>
      <c r="B36" s="36" t="s">
        <v>152</v>
      </c>
      <c r="C36" s="32">
        <v>1</v>
      </c>
    </row>
    <row r="37" spans="1:3" x14ac:dyDescent="0.25">
      <c r="A37" s="96"/>
      <c r="B37" s="36" t="s">
        <v>137</v>
      </c>
      <c r="C37" s="33">
        <v>0</v>
      </c>
    </row>
    <row r="38" spans="1:3" x14ac:dyDescent="0.25">
      <c r="A38" s="96"/>
      <c r="B38" s="36" t="s">
        <v>155</v>
      </c>
      <c r="C38" s="32">
        <v>1</v>
      </c>
    </row>
    <row r="39" spans="1:3" x14ac:dyDescent="0.25">
      <c r="A39" s="24" t="s">
        <v>83</v>
      </c>
      <c r="B39" s="86">
        <f>IFERROR(B20*(VLOOKUP(B18,E15:F17,2,0)),16666)</f>
        <v>0</v>
      </c>
      <c r="C39" s="86"/>
    </row>
    <row r="40" spans="1:3" ht="93" customHeight="1" x14ac:dyDescent="0.25">
      <c r="A40" s="35" t="s">
        <v>150</v>
      </c>
      <c r="B40" s="87"/>
      <c r="C40" s="88"/>
    </row>
    <row r="41" spans="1:3" ht="211.5" customHeight="1" x14ac:dyDescent="0.25">
      <c r="A41" s="35" t="s">
        <v>84</v>
      </c>
      <c r="B41" s="82"/>
      <c r="C41" s="83"/>
    </row>
    <row r="42" spans="1:3" ht="25.9" customHeight="1" x14ac:dyDescent="0.25">
      <c r="A42" s="42" t="s">
        <v>141</v>
      </c>
      <c r="B42" s="42"/>
      <c r="C42" s="42"/>
    </row>
    <row r="43" spans="1:3" x14ac:dyDescent="0.25">
      <c r="A43" s="41" t="s">
        <v>142</v>
      </c>
      <c r="B43" s="81"/>
      <c r="C43" s="81"/>
    </row>
    <row r="44" spans="1:3" ht="40.9" customHeight="1" x14ac:dyDescent="0.25">
      <c r="A44" s="41" t="s">
        <v>140</v>
      </c>
      <c r="B44" s="81"/>
      <c r="C44" s="81"/>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0" t="s">
        <v>85</v>
      </c>
      <c r="B1" s="80"/>
      <c r="C1" s="80"/>
    </row>
    <row r="2" spans="1:3" x14ac:dyDescent="0.25">
      <c r="A2" s="20" t="s">
        <v>29</v>
      </c>
      <c r="B2" s="70" t="str">
        <f>'AUTOS NOTA 324'!B2:C2</f>
        <v>SINIESTRO 125522915   LEGIS  APJ32312</v>
      </c>
      <c r="C2" s="71"/>
    </row>
    <row r="3" spans="1:3" x14ac:dyDescent="0.25">
      <c r="A3" s="5" t="s">
        <v>1</v>
      </c>
      <c r="B3" s="45" t="str">
        <f>'AUTOS  NOTA 322'!B2:C2</f>
        <v>110014003004-2024-00170 00</v>
      </c>
      <c r="C3" s="45"/>
    </row>
    <row r="4" spans="1:3" x14ac:dyDescent="0.25">
      <c r="A4" s="5" t="s">
        <v>2</v>
      </c>
      <c r="B4" s="45" t="str">
        <f>'AUTOS  NOTA 322'!B3:C3</f>
        <v>Cuarto Civil Municipal de Bogotá</v>
      </c>
      <c r="C4" s="45"/>
    </row>
    <row r="5" spans="1:3" x14ac:dyDescent="0.25">
      <c r="A5" s="5" t="s">
        <v>3</v>
      </c>
      <c r="B5" s="45" t="str">
        <f>'AUTOS  NOTA 322'!B4:C4</f>
        <v xml:space="preserve">ALLIANZ SEGUROS S.A.; TABASCO OC LLC SUCURSAL COLOMBIA; COMCEL S.A.; HÉCTOR FABIO ZEA MESA </v>
      </c>
      <c r="C5" s="45"/>
    </row>
    <row r="6" spans="1:3" ht="15" customHeight="1" x14ac:dyDescent="0.25">
      <c r="A6" s="5" t="s">
        <v>4</v>
      </c>
      <c r="B6" s="45" t="str">
        <f>'AUTOS  NOTA 322'!B5:C5</f>
        <v>LISETH CELENIA ROSERO RECALDE</v>
      </c>
      <c r="C6" s="45"/>
    </row>
    <row r="7" spans="1:3" ht="15" customHeight="1" x14ac:dyDescent="0.25">
      <c r="A7" s="5" t="s">
        <v>5</v>
      </c>
      <c r="B7" s="45" t="str">
        <f>'AUTOS  NOTA 322'!B6:C6</f>
        <v>DEMANDA DIRECTA</v>
      </c>
      <c r="C7" s="45"/>
    </row>
    <row r="8" spans="1:3" ht="15" customHeight="1" x14ac:dyDescent="0.25">
      <c r="A8" s="30" t="s">
        <v>119</v>
      </c>
      <c r="B8" s="45">
        <f>'AUTOS  NOTA 322'!B7:C8</f>
        <v>0</v>
      </c>
      <c r="C8" s="45"/>
    </row>
    <row r="9" spans="1:3" ht="19.149999999999999" customHeight="1" x14ac:dyDescent="0.25">
      <c r="A9" s="5" t="s">
        <v>120</v>
      </c>
      <c r="B9" s="45"/>
      <c r="C9" s="45"/>
    </row>
    <row r="10" spans="1:3" x14ac:dyDescent="0.25">
      <c r="A10" s="7" t="s">
        <v>82</v>
      </c>
      <c r="B10" s="103">
        <f>'AUTOS NOTA 324'!B20:C20</f>
        <v>0</v>
      </c>
      <c r="C10" s="103"/>
    </row>
    <row r="11" spans="1:3" x14ac:dyDescent="0.25">
      <c r="A11" s="7" t="s">
        <v>139</v>
      </c>
      <c r="B11" s="104">
        <f>'AUTOS NOTA 324'!B39:C39</f>
        <v>0</v>
      </c>
      <c r="C11" s="45"/>
    </row>
    <row r="12" spans="1:3" ht="30" x14ac:dyDescent="0.25">
      <c r="A12" s="7" t="s">
        <v>86</v>
      </c>
      <c r="B12" s="101"/>
      <c r="C12" s="102"/>
    </row>
    <row r="13" spans="1:3" ht="45" x14ac:dyDescent="0.25">
      <c r="A13" s="5" t="s">
        <v>87</v>
      </c>
      <c r="B13" s="45"/>
      <c r="C13" s="45"/>
    </row>
    <row r="14" spans="1:3" ht="45" x14ac:dyDescent="0.25">
      <c r="A14" s="5" t="s">
        <v>88</v>
      </c>
      <c r="B14" s="45"/>
      <c r="C14" s="45"/>
    </row>
    <row r="15" spans="1:3" x14ac:dyDescent="0.25">
      <c r="A15" s="5" t="s">
        <v>89</v>
      </c>
      <c r="B15" s="6"/>
      <c r="C15" s="6"/>
    </row>
    <row r="16" spans="1:3" x14ac:dyDescent="0.25">
      <c r="A16" s="7" t="s">
        <v>90</v>
      </c>
      <c r="B16" s="45"/>
      <c r="C16" s="45"/>
    </row>
    <row r="17" spans="1:3" x14ac:dyDescent="0.25">
      <c r="A17" s="6" t="s">
        <v>91</v>
      </c>
      <c r="B17" s="102"/>
      <c r="C17" s="10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29" t="s">
        <v>153</v>
      </c>
      <c r="M1" t="s">
        <v>94</v>
      </c>
      <c r="N1" t="s">
        <v>75</v>
      </c>
      <c r="O1" t="s">
        <v>143</v>
      </c>
    </row>
    <row r="2" spans="1:15" x14ac:dyDescent="0.25">
      <c r="A2" t="s">
        <v>94</v>
      </c>
      <c r="B2" t="s">
        <v>45</v>
      </c>
      <c r="C2" t="s">
        <v>95</v>
      </c>
      <c r="D2" s="2" t="s">
        <v>96</v>
      </c>
      <c r="E2" s="1" t="s">
        <v>97</v>
      </c>
      <c r="F2" s="2" t="s">
        <v>79</v>
      </c>
      <c r="G2" s="4">
        <v>0.7</v>
      </c>
      <c r="H2" t="s">
        <v>14</v>
      </c>
      <c r="I2" t="s">
        <v>98</v>
      </c>
      <c r="K2" t="s">
        <v>122</v>
      </c>
      <c r="L2" s="29" t="s">
        <v>123</v>
      </c>
      <c r="M2" t="s">
        <v>99</v>
      </c>
      <c r="N2" t="s">
        <v>77</v>
      </c>
      <c r="O2" t="s">
        <v>45</v>
      </c>
    </row>
    <row r="3" spans="1:15" x14ac:dyDescent="0.25">
      <c r="A3" t="s">
        <v>99</v>
      </c>
      <c r="C3" t="s">
        <v>100</v>
      </c>
      <c r="D3" s="2" t="s">
        <v>101</v>
      </c>
      <c r="E3" s="1" t="s">
        <v>102</v>
      </c>
      <c r="F3" s="2" t="s">
        <v>77</v>
      </c>
      <c r="G3" s="4">
        <v>0.3</v>
      </c>
      <c r="H3" t="s">
        <v>103</v>
      </c>
      <c r="I3" t="s">
        <v>104</v>
      </c>
      <c r="L3" s="29"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29" t="s">
        <v>126</v>
      </c>
    </row>
    <row r="6" spans="1:15" x14ac:dyDescent="0.25">
      <c r="E6" s="1" t="s">
        <v>112</v>
      </c>
      <c r="I6" t="s">
        <v>113</v>
      </c>
      <c r="L6" s="29" t="s">
        <v>154</v>
      </c>
    </row>
    <row r="7" spans="1:15" x14ac:dyDescent="0.25">
      <c r="E7" s="1" t="s">
        <v>114</v>
      </c>
      <c r="I7" t="s">
        <v>146</v>
      </c>
      <c r="L7" s="29" t="s">
        <v>127</v>
      </c>
    </row>
    <row r="8" spans="1:15" x14ac:dyDescent="0.25">
      <c r="E8" s="1" t="s">
        <v>115</v>
      </c>
      <c r="L8" s="29" t="s">
        <v>148</v>
      </c>
    </row>
    <row r="9" spans="1:15" x14ac:dyDescent="0.25">
      <c r="L9" s="29" t="s">
        <v>128</v>
      </c>
    </row>
    <row r="10" spans="1:15" x14ac:dyDescent="0.25">
      <c r="L10" s="29" t="s">
        <v>129</v>
      </c>
    </row>
    <row r="11" spans="1:15" x14ac:dyDescent="0.25">
      <c r="L11" s="29" t="s">
        <v>130</v>
      </c>
    </row>
    <row r="12" spans="1:15" x14ac:dyDescent="0.25">
      <c r="L12" s="29" t="s">
        <v>131</v>
      </c>
    </row>
    <row r="13" spans="1:15" x14ac:dyDescent="0.25">
      <c r="L13" s="29"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(ALLIANZ COLOMBIA)</cp:lastModifiedBy>
  <cp:revision/>
  <dcterms:created xsi:type="dcterms:W3CDTF">2020-12-07T14:41:17Z</dcterms:created>
  <dcterms:modified xsi:type="dcterms:W3CDTF">2024-03-27T18:48:15Z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