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1654A589-59A4-42D8-BF28-8A7F65746299}"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8" i="7"/>
  <c r="B7" i="7"/>
  <c r="B6" i="7"/>
  <c r="B5" i="7"/>
  <c r="B4" i="7"/>
  <c r="B3" i="7"/>
  <c r="B20" i="8" l="1"/>
  <c r="B39" i="8" s="1"/>
  <c r="B10" i="9" l="1"/>
  <c r="B2" i="8" l="1"/>
  <c r="B2" i="9" s="1"/>
  <c r="B8" i="9" l="1"/>
  <c r="B7" i="9"/>
  <c r="B6" i="9"/>
  <c r="B5" i="9"/>
  <c r="B4" i="9"/>
  <c r="B3" i="9"/>
  <c r="B7" i="8"/>
  <c r="B6" i="8"/>
  <c r="B5" i="8"/>
  <c r="B4" i="8"/>
  <c r="B3" i="8"/>
  <c r="B9" i="8" l="1"/>
  <c r="B11" i="9" l="1"/>
</calcChain>
</file>

<file path=xl/sharedStrings.xml><?xml version="1.0" encoding="utf-8"?>
<sst xmlns="http://schemas.openxmlformats.org/spreadsheetml/2006/main" count="242" uniqueCount="178">
  <si>
    <t>SOLICITUD DE ANTECEDENTES -ABOGADO EXTERNO-</t>
  </si>
  <si>
    <t>Radicado(23 digitos)</t>
  </si>
  <si>
    <t>Juzgado</t>
  </si>
  <si>
    <t>SUPERINTENDENCIA FINANCIERA DE COLOMBIA - DELEGATURA PARA FUNCIONES JURISDICCIONALES</t>
  </si>
  <si>
    <t>Demandado</t>
  </si>
  <si>
    <t>ALLIANZ SEGUROS S.A.</t>
  </si>
  <si>
    <t xml:space="preserve">Demandante </t>
  </si>
  <si>
    <t xml:space="preserve">Dario Morales Benavidez (Afectado Directo).
</t>
  </si>
  <si>
    <t>Tipo de vinculacion compañía</t>
  </si>
  <si>
    <t>DEMANDA DIRECTA</t>
  </si>
  <si>
    <t xml:space="preserve">Tipo de perjucio </t>
  </si>
  <si>
    <t xml:space="preserve">Daños de Menor Cuantía. </t>
  </si>
  <si>
    <t>INTERVINIENTE -Nombre de lesionado o muerto (s) del proceso</t>
  </si>
  <si>
    <t>N/A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</si>
  <si>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</si>
  <si>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</si>
  <si>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</si>
  <si>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</si>
  <si>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</si>
  <si>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</si>
  <si>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</si>
  <si>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</si>
  <si>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</si>
  <si>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</si>
  <si>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</si>
  <si>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</si>
  <si>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</si>
  <si>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</si>
  <si>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16 de Marzo de 2023</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</si>
  <si>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</si>
  <si>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</si>
  <si>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</si>
  <si>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r>
      <rPr>
        <b/>
        <sz val="11"/>
        <color theme="1"/>
        <rFont val="Calibri"/>
        <family val="2"/>
        <scheme val="minor"/>
      </rPr>
      <t>1.</t>
    </r>
    <r>
      <rPr>
        <sz val="11"/>
        <color theme="1"/>
        <rFont val="Calibri"/>
        <family val="2"/>
        <scheme val="minor"/>
      </rPr>
      <t xml:space="preserve"> El 16 de marzo de 2023 en la carretera que dirige al Municipio de Barracabermeja, San Martín, Cesar y debido al mal estado de la vía, el señor Dario Morales Benabidez mientras conducía el Vehiculo de Placas LPP156 sufrió un accidente de tránsito en el que solo se produjeron daños materiales. 
</t>
    </r>
    <r>
      <rPr>
        <b/>
        <sz val="11"/>
        <color theme="1"/>
        <rFont val="Calibri"/>
        <family val="2"/>
        <scheme val="minor"/>
      </rPr>
      <t xml:space="preserve">2. </t>
    </r>
    <r>
      <rPr>
        <sz val="11"/>
        <color theme="1"/>
        <rFont val="Calibri"/>
        <family val="2"/>
        <scheme val="minor"/>
      </rPr>
      <t xml:space="preserve">Allianz Seguros S.A. en atención al siniestro 124805622 asigna taller autorizado "Matorautos Barrancabermeja - Taller" para iniciar el respectivo proceso de reparación y valoración de daños, el cual establece como fecha de salida el 21 de abril de 2023.
</t>
    </r>
    <r>
      <rPr>
        <b/>
        <sz val="11"/>
        <color theme="1"/>
        <rFont val="Calibri"/>
        <family val="2"/>
        <scheme val="minor"/>
      </rPr>
      <t xml:space="preserve">3. </t>
    </r>
    <r>
      <rPr>
        <sz val="11"/>
        <color theme="1"/>
        <rFont val="Calibri"/>
        <family val="2"/>
        <scheme val="minor"/>
      </rPr>
      <t xml:space="preserve">Pasaron más de 36 días habiles desde el ingreso del vehiculo al taller y el vehiculo no había sido entregado al demandante, toda vez queel taller autorizado  no contaba con disponibilidad de amortuguador, pues el mismo debía ser importado. Sin embargo a ello, el demandante, al averiguar el respuesto en diferentes talleres tales como Mazda, encontró que este tenía disponibilidad y costo de ($600.000). Generandole así, perjuicios por publicidad engañosa.
</t>
    </r>
  </si>
  <si>
    <t>Asegurado</t>
  </si>
  <si>
    <t xml:space="preserve">Dario Morales Benavidez 
</t>
  </si>
  <si>
    <t>Nit Asegurado</t>
  </si>
  <si>
    <t>Placa vehículo asegurado (si aplica)</t>
  </si>
  <si>
    <t>LPP156</t>
  </si>
  <si>
    <t>No. Póliza vinculada</t>
  </si>
  <si>
    <t>021728955 / 5953</t>
  </si>
  <si>
    <t>Fecha de asignación</t>
  </si>
  <si>
    <t>29 de febrero de 2024</t>
  </si>
  <si>
    <t>Fecha de notificación</t>
  </si>
  <si>
    <t>27 de febrero de 2024</t>
  </si>
  <si>
    <r>
      <t xml:space="preserve">Fecha de contestacion 
*Recomendación: </t>
    </r>
    <r>
      <rPr>
        <sz val="11"/>
        <color theme="1"/>
        <rFont val="Calibri"/>
        <family val="2"/>
        <scheme val="minor"/>
      </rPr>
      <t>Fecha máxima para contestar la demanda acorde a lo estiúlado en la norma.</t>
    </r>
  </si>
  <si>
    <t>14 de marzo de 2024</t>
  </si>
  <si>
    <t>REMISION DE ANTECEDENTES - ABOGADO INTERNO-</t>
  </si>
  <si>
    <t>SINIESTRO - APLICATIVO</t>
  </si>
  <si>
    <t xml:space="preserve">SINIESTRO  124805622  LEGIS   </t>
  </si>
  <si>
    <t>INTERVINIENTE</t>
  </si>
  <si>
    <t>PÓLIZA</t>
  </si>
  <si>
    <t>AMPARO A AFECTAR</t>
  </si>
  <si>
    <t>PERDIDA PARCIAL DAÑOS</t>
  </si>
  <si>
    <t>VALOR ASEGURADO</t>
  </si>
  <si>
    <t>DEDUCIBLE</t>
  </si>
  <si>
    <t>MODALIDAD</t>
  </si>
  <si>
    <t>OCURRENCIA</t>
  </si>
  <si>
    <t xml:space="preserve">VIGENCIA </t>
  </si>
  <si>
    <t>Desde las 00:00 horas del 07/10/2022 hasta las 24:00 horas del 06/10/2023</t>
  </si>
  <si>
    <t xml:space="preserve">SINIESTRO DENTRO DE LA VIGENCIA? </t>
  </si>
  <si>
    <t>SI</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</si>
  <si>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</si>
  <si>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</si>
  <si>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</si>
  <si>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</si>
  <si>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</si>
  <si>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</si>
  <si>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</si>
  <si>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</si>
  <si>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</si>
  <si>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</si>
  <si>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</si>
  <si>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</si>
  <si>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</si>
  <si>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</si>
  <si>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</si>
  <si>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</si>
  <si>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</si>
  <si>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</si>
  <si>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</si>
  <si>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</si>
  <si>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</si>
  <si>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</si>
  <si>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</si>
  <si>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</si>
  <si>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</si>
  <si>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</si>
  <si>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</si>
  <si>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</si>
  <si>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</si>
  <si>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</si>
  <si>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</si>
  <si>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</si>
  <si>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</si>
  <si>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</si>
  <si>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</si>
  <si>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</si>
  <si>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</si>
  <si>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</si>
  <si>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</si>
  <si>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</si>
  <si>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</si>
  <si>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</si>
  <si>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</si>
  <si>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</si>
  <si>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</si>
  <si>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</si>
  <si>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</si>
  <si>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</si>
  <si>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</si>
  <si>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</si>
  <si>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</si>
  <si>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</si>
  <si>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</si>
  <si>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</si>
  <si>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</si>
  <si>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</si>
  <si>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</si>
  <si>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</si>
  <si>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</si>
  <si>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</si>
  <si>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</si>
  <si>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</si>
  <si>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</si>
  <si>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</si>
  <si>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</si>
  <si>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</si>
  <si>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</si>
  <si>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</si>
  <si>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</si>
  <si>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</si>
  <si>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</si>
  <si>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</si>
  <si>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</si>
  <si>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</si>
  <si>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</si>
  <si>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</si>
  <si>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</si>
  <si>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</si>
  <si>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</si>
  <si>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</si>
  <si>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</si>
  <si>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</si>
  <si>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</si>
  <si>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</si>
  <si>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</si>
  <si>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</si>
  <si>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</si>
  <si>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</si>
  <si>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</si>
  <si>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</si>
  <si>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</si>
  <si>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</si>
  <si>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</si>
  <si>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</si>
  <si>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</si>
  <si>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</si>
  <si>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</si>
  <si>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</si>
  <si>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</si>
  <si>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</si>
  <si>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</si>
  <si>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</si>
  <si>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</si>
  <si>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</si>
  <si>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</si>
  <si>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</si>
  <si>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</si>
  <si>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PÉRDIDA PARCIAL HURTO</t>
  </si>
  <si>
    <t>PÉRDIDA TOTAL DAÑOS</t>
  </si>
  <si>
    <t>SUSTRACCIÓN TOTAL</t>
  </si>
  <si>
    <t>NO APLICA</t>
  </si>
  <si>
    <t>Valor asegurado</t>
  </si>
  <si>
    <t>1. INEXISTENCIA DE OBLIGACIÓN EN CABEZA DE ALLIANZ SEGUROS DADO QUE EN ESTE CASO OPERÓ LA COSA JUZGADA.
2. EXTINCIÓN DE LA OBLIGACIÓN, POR CUANTO ALLIANZ SEGUROS S.A. YA REALIZÓ LA REPARACIÓN DEL AUTOMÓVIL CONFORME AL CONTRATO DE SEGURO – PAGO TOTAL
3. INEXISTENCIA DE RESPONSABILIDAD DE ALLIANZ SEGUROS S.A. EN LOS TIEMPOS DE ENTREGA, AL ESTAR ANTE UN EVENTO DE FUERZA MAYOR.
4. INEXISTENCIA DE RESPONSABILIDAD DE ALLIANZ SEGUROS S.A. POR TRATARSE DEL HECHO DE UN TERCERO.
5. MORA CREDITORIA
6. IMPROCEDENCIA Y FALTA DE PRUEBA DEL DENOMINADO “DAÑO EMERGENTE” 
7. LA COBERTURA DE VEHÍCULO DE REEMPLAZO NO ES AFECTABLE
8. FALTA DE COBERTURA MATERIAL PARA LA SOLICITUD REFERENTE AL PAGO DE LOS REPUESTOS POR EL AMPARO DE DAÑOS DE MENOR CUANTÍA
9. EL DEMANDANTE DARÍO MORALES BENAVIDEZ DECLARÓ A PAZ Y SALVO A ALLIANZ EN JULIO DE LA PRESENTE ANUALIDAD
10. RIESGOS EXPRESAMENTE EXCLUIDOS DE COBERTURA EN LA PÓLIZA DE SEGURO AUTOMÓVILES INDIVIDUAL LIVIANOS PARTICULARES
11. CARCATER MERAMENTE INDEMNIZATORIO DE LOS CONTRATOS DE SEGURO
12. ENRIQUECIMIENTO SIN JUSTA CAUSA
13. INEXISTENCIA DE RESPONSABILIDAD DE ALLIANZ SEGUROS S.A. POR CUMPLIMIENTO EN SUS DEBERES DE DILIGENCIA EN EL PROCESO DE REPARACIÓN DEL VEHÍCULO
14. EL CONTRATO ES LEY PARA LAS PARTES
15. EN CUALQUIER CASO, DE NINGUNA FORMA SE PODRÁ EXCEDER EL LÍMITE DEL VALOR ASEGURADO
16. EN TODO CASO, DEBERÁ TENERSE EN CUENTA EL VALOR PACTADO POR CONCEPTO DE DEDUCIBLE
17. PRESCRIPCIÓN Y/O CADUCIDAD: APLICACIÓN DEL ARTÍCULO 58 NUMERAL 3 DE LA LEY 1480 DE 2011 
18. GENÉRICA O INNOMINADA</t>
  </si>
  <si>
    <t>2024025620</t>
  </si>
  <si>
    <t>N/A (Daños)</t>
  </si>
  <si>
    <t>La contingencia en este caso se califica como REMOTA, en tanto, en el caso de marras operó la Cosa Juzgada por desistimiento. Sin perjuicio de lo anterior, deben tenerse en cuenta las siguientes particularidades del caso:
Lo primero que debe tomarse en consideración es que la póliza de Autos Clónicos- Livianos Particulares No. 021728955 / 5953, cuyo asegurado es el señor Darío Morales Benavidez presta cobertura temporal y material, de conformidad con los hechos y pretensiones expuestas en el líbelo de la demanda. Frente a la cobertura temporal, debe señalarse que, la ocurrencia del siniestro tuvo lugar el día 16 de marzo de 2023, es decir, ocurrió dentro de la vigencia de la póliza comprendida desde el día 07 de octubre de 2022 hasta el día 06 de octubre de 2023. Aunado a ello, presta cobertura material en tanto ampara los daños por menor cuantía del vehículo de placas LPP156.
Ahora bien, independientemente de lo expuesto, la contingencia se califica como remota, en tanto en el caso de marras operó el efecto de la Cosa Juzgada. Lo anterior, toda vez que este proceso fue iniciado por los mismos hechos y pretensiones expuestos por el señor Darío Morales Benavidez, en el proceso tramitado en la Superfinanciera de Colombia, bajo radicado 2023094690 y expediente 2023-4253 el cual finalizó por desistimiento de las pretensiones de la demanda en audiencia de que trata el artículo 392 del Código General del Proceso, del 22 de noviembre de 2023, lo que implica en todo caso, la renuncia de las pretensiones de la demanda y produce efectos de cosa juzgada, de conformidad con lo dispuesto en el artículo 314 del Código General del Proceso, en la acción de protección al consumidor objeto de análisis. Es preciso advertir que el desistimiento de esa acción obedeció a la indemnización que hizo Allianz, en ese sentido no existe ningun concepto de daño pendiente de reparar. 
 Todo lo anterior, sin perjuicio del carácter contingente del proceso.</t>
  </si>
  <si>
    <t xml:space="preserve">En el presente caso se estima la liquidación objetiva de las pretensiones por un monto total por $00,00  en tanto no existe riesgo economico para la compañía por las siguientes razones:
1. Por el valor del repuesto del Automóvil asegurado: No se reconocerá valor alguno, por cuanto la Compañía afectó la cobertura de daños de menor cuantía, efectuando la reparación al vehículo y cumpliendo así con la obligación indemnizatoria a su cargo. Además, el proceso de la referencia se operó el efecto de la cosa juzgada, teniendo en cuenta el desistimiento de las pretensiones de la demanda en un trámite iniciado previamente por el demandante por los mismos hechos y pretensiones. 
2. Por el valor asegurado de la cobertura de daños de menor cuantía: No se reconocerá valor alguno, por cuanto la Compañía afectó la cobertura de daños de menor cuantía, efectuando la reparación al vehículo y cumpliendo así con la obligación indemnizatoria a su cargo.  Además, el proceso de la referencia operó el efecto de la cosa juzgada, teniendo en cuenta el desistimiento de las pretensiones de la demanda en un trámite iniciado previamente por el demandante por los mismos hechos y pretensiones.        
3. Por concepto de Daño Emergente: No se reconocerá valor alguno por concepto de daño emergente, toda vez que el proceso de la referencia operó el efecto de la cosa juzgada, teniendo en cuenta el desistimiento de las pretensiones de la demanda en un trámite iniciado previamente por el demandante por los mismos hechos y pretensiones.
4. Intereses moratorios: No se reconocerá valor alguno por concepto de intereses moratorios, toda vez que el proceso de la referencia operó el efecto de la cosa juzgada, teniendo en cuenta el desistimiento de las pretensiones de la demanda en un trámite iniciado previamente por el demandante por los mismos hechos y pretensiones. Máxime cuando ya existió un pago indeminizatorio por parte de Allianz.
5. Deducible: Si bien fue pactado deducible en el contrato de Seguro objeto de litis por valor de $1.200.000,oo lo cierto es que, no tendría por qué ser exigido, toda vez que, no existe ningun concepto de daño pendiente de ser reparado.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</si>
</sst>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justify" vertical="top" wrapText="1"/>
    </xf>
    <xf numFmtId="0" fontId="0" fillId="0" borderId="1" xfId="0" applyBorder="1" applyAlignment="1">
      <alignment horizontal="justify" vertical="top"/>
    </xf>
    <xf numFmtId="0" fontId="3" fillId="2" borderId="6" xfId="0" applyFont="1" applyFill="1" applyBorder="1" applyAlignment="1">
      <alignment horizontal="center" vertical="top"/>
    </xf>
    <xf numFmtId="0" fontId="0" fillId="7" borderId="2" xfId="0" applyFill="1" applyBorder="1" applyAlignment="1">
      <alignment horizontal="justify" vertical="top" wrapText="1"/>
    </xf>
    <xf numFmtId="0" fontId="0" fillId="7" borderId="3" xfId="0" applyFill="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7" borderId="1" xfId="0" applyNumberFormat="1" applyFill="1" applyBorder="1" applyAlignment="1">
      <alignment horizontal="justify" vertical="top"/>
    </xf>
    <xf numFmtId="0" fontId="0" fillId="7"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ownloads\fichero.XLSX" TargetMode="External"/><Relationship Id="rId1" Type="http://schemas.openxmlformats.org/officeDocument/2006/relationships/externalLinkPath" Target="/Users/ce02653/Downloads/fich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ow r="2">
          <cell r="B2" t="str">
            <v>2023094690</v>
          </cell>
        </row>
        <row r="3">
          <cell r="B3" t="str">
            <v>SUPERINTENDENCIA FINANCIERA DE COLOMBIA</v>
          </cell>
        </row>
        <row r="4">
          <cell r="B4" t="str">
            <v>ALLIANZ SEGUROS SA
BANCOLOMBIA SA</v>
          </cell>
        </row>
        <row r="5">
          <cell r="B5" t="str">
            <v>DARIO MORALES BENAVIDEZ</v>
          </cell>
        </row>
        <row r="6">
          <cell r="B6" t="str">
            <v>DEMANDA DIRECTA</v>
          </cell>
        </row>
        <row r="7">
          <cell r="B7" t="str">
            <v>PERDIDA PARCIAL DAÑOS</v>
          </cell>
        </row>
        <row r="8">
          <cell r="B8" t="str">
            <v>NO APLICA</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8" sqref="B8:C8"/>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49" t="s">
        <v>174</v>
      </c>
      <c r="C2" s="50"/>
    </row>
    <row r="3" spans="1:3" x14ac:dyDescent="0.25">
      <c r="A3" s="5" t="s">
        <v>2</v>
      </c>
      <c r="B3" s="51" t="s">
        <v>3</v>
      </c>
      <c r="C3" s="52"/>
    </row>
    <row r="4" spans="1:3" x14ac:dyDescent="0.25">
      <c r="A4" s="5" t="s">
        <v>4</v>
      </c>
      <c r="B4" s="51" t="s">
        <v>5</v>
      </c>
      <c r="C4" s="52"/>
    </row>
    <row r="5" spans="1:3" ht="31.5" customHeight="1" x14ac:dyDescent="0.25">
      <c r="A5" s="5" t="s">
        <v>6</v>
      </c>
      <c r="B5" s="53" t="s">
        <v>7</v>
      </c>
      <c r="C5" s="52"/>
    </row>
    <row r="6" spans="1:3" x14ac:dyDescent="0.25">
      <c r="A6" s="5" t="s">
        <v>8</v>
      </c>
      <c r="B6" s="45" t="s">
        <v>9</v>
      </c>
      <c r="C6" s="45"/>
    </row>
    <row r="7" spans="1:3" x14ac:dyDescent="0.25">
      <c r="A7" s="27" t="s">
        <v>10</v>
      </c>
      <c r="B7" s="47" t="s">
        <v>11</v>
      </c>
      <c r="C7" s="48"/>
    </row>
    <row r="8" spans="1:3" ht="23.1" customHeight="1" x14ac:dyDescent="0.25">
      <c r="A8" s="28" t="s">
        <v>12</v>
      </c>
      <c r="B8" s="45" t="s">
        <v>175</v>
      </c>
      <c r="C8" s="45"/>
    </row>
    <row r="9" spans="1:3" x14ac:dyDescent="0.25">
      <c r="A9" s="28" t="s">
        <v>14</v>
      </c>
      <c r="B9" s="45" t="s">
        <v>13</v>
      </c>
      <c r="C9" s="45"/>
    </row>
    <row r="10" spans="1:3" x14ac:dyDescent="0.25">
      <c r="A10" s="28" t="s">
        <v>15</v>
      </c>
      <c r="B10" s="45" t="s">
        <v>13</v>
      </c>
      <c r="C10" s="45"/>
    </row>
    <row r="11" spans="1:3" ht="30" customHeight="1" x14ac:dyDescent="0.25">
      <c r="A11" s="29" t="s">
        <v>16</v>
      </c>
      <c r="B11" s="45" t="s">
        <v>13</v>
      </c>
      <c r="C11" s="45"/>
    </row>
    <row r="12" spans="1:3" ht="30" customHeight="1" x14ac:dyDescent="0.25">
      <c r="A12" s="5" t="s">
        <v>17</v>
      </c>
      <c r="B12" s="45" t="s">
        <v>13</v>
      </c>
      <c r="C12" s="45"/>
    </row>
    <row r="13" spans="1:3" x14ac:dyDescent="0.25">
      <c r="A13" s="5" t="s">
        <v>18</v>
      </c>
      <c r="B13" s="45" t="s">
        <v>13</v>
      </c>
      <c r="C13" s="45"/>
    </row>
    <row r="14" spans="1:3" x14ac:dyDescent="0.25">
      <c r="A14" s="5" t="s">
        <v>19</v>
      </c>
      <c r="B14" s="45" t="s">
        <v>13</v>
      </c>
      <c r="C14" s="45"/>
    </row>
    <row r="15" spans="1:3" x14ac:dyDescent="0.25">
      <c r="A15" s="5" t="s">
        <v>20</v>
      </c>
      <c r="B15" s="45" t="s">
        <v>13</v>
      </c>
      <c r="C15" s="45"/>
    </row>
    <row r="16" spans="1:3" x14ac:dyDescent="0.25">
      <c r="A16" s="5" t="s">
        <v>21</v>
      </c>
      <c r="B16" s="45" t="s">
        <v>13</v>
      </c>
      <c r="C16" s="45"/>
    </row>
    <row r="17" spans="1:3" ht="15" customHeight="1" x14ac:dyDescent="0.25">
      <c r="A17" s="5" t="s">
        <v>22</v>
      </c>
      <c r="B17" s="45" t="s">
        <v>13</v>
      </c>
      <c r="C17" s="45"/>
    </row>
    <row r="18" spans="1:3" x14ac:dyDescent="0.25">
      <c r="A18" s="5" t="s">
        <v>23</v>
      </c>
      <c r="B18" s="45" t="s">
        <v>13</v>
      </c>
      <c r="C18" s="45"/>
    </row>
    <row r="19" spans="1:3" ht="18.75" customHeight="1" x14ac:dyDescent="0.25">
      <c r="A19" s="5" t="s">
        <v>24</v>
      </c>
      <c r="B19" s="45" t="s">
        <v>13</v>
      </c>
      <c r="C19" s="45"/>
    </row>
    <row r="20" spans="1:3" x14ac:dyDescent="0.25">
      <c r="A20" s="5" t="s">
        <v>25</v>
      </c>
      <c r="B20" s="45" t="s">
        <v>13</v>
      </c>
      <c r="C20" s="45"/>
    </row>
    <row r="21" spans="1:3" ht="17.25" customHeight="1" x14ac:dyDescent="0.25">
      <c r="A21" s="5" t="s">
        <v>26</v>
      </c>
      <c r="B21" s="45" t="s">
        <v>13</v>
      </c>
      <c r="C21" s="45"/>
    </row>
    <row r="22" spans="1:3" x14ac:dyDescent="0.25">
      <c r="A22" s="28" t="s">
        <v>27</v>
      </c>
      <c r="B22" s="59" t="s">
        <v>28</v>
      </c>
      <c r="C22" s="59"/>
    </row>
    <row r="23" spans="1:3" x14ac:dyDescent="0.25">
      <c r="A23" s="28" t="s">
        <v>29</v>
      </c>
      <c r="B23" s="60" t="s">
        <v>13</v>
      </c>
      <c r="C23" s="59"/>
    </row>
    <row r="24" spans="1:3" x14ac:dyDescent="0.25">
      <c r="A24" s="28" t="s">
        <v>30</v>
      </c>
      <c r="B24" s="60" t="s">
        <v>13</v>
      </c>
      <c r="C24" s="59"/>
    </row>
    <row r="25" spans="1:3" x14ac:dyDescent="0.25">
      <c r="A25" s="54" t="s">
        <v>31</v>
      </c>
      <c r="B25" s="59" t="s">
        <v>32</v>
      </c>
      <c r="C25" s="56"/>
    </row>
    <row r="26" spans="1:3" x14ac:dyDescent="0.25">
      <c r="A26" s="54"/>
      <c r="B26" s="56"/>
      <c r="C26" s="56"/>
    </row>
    <row r="27" spans="1:3" ht="100.5" customHeight="1" x14ac:dyDescent="0.25">
      <c r="A27" s="54"/>
      <c r="B27" s="56"/>
      <c r="C27" s="56"/>
    </row>
    <row r="28" spans="1:3" x14ac:dyDescent="0.25">
      <c r="A28" s="28" t="s">
        <v>33</v>
      </c>
      <c r="B28" s="44" t="s">
        <v>34</v>
      </c>
      <c r="C28" s="45"/>
    </row>
    <row r="29" spans="1:3" x14ac:dyDescent="0.25">
      <c r="A29" s="28" t="s">
        <v>35</v>
      </c>
      <c r="B29" s="45">
        <v>1122651873</v>
      </c>
      <c r="C29" s="45"/>
    </row>
    <row r="30" spans="1:3" x14ac:dyDescent="0.25">
      <c r="A30" s="28" t="s">
        <v>36</v>
      </c>
      <c r="B30" s="56" t="s">
        <v>37</v>
      </c>
      <c r="C30" s="56"/>
    </row>
    <row r="31" spans="1:3" x14ac:dyDescent="0.25">
      <c r="A31" s="28" t="s">
        <v>38</v>
      </c>
      <c r="B31" s="45" t="s">
        <v>39</v>
      </c>
      <c r="C31" s="45"/>
    </row>
    <row r="32" spans="1:3" x14ac:dyDescent="0.25">
      <c r="A32" s="28" t="s">
        <v>40</v>
      </c>
      <c r="B32" s="57" t="s">
        <v>41</v>
      </c>
      <c r="C32" s="58"/>
    </row>
    <row r="33" spans="1:3" x14ac:dyDescent="0.25">
      <c r="A33" s="5" t="s">
        <v>42</v>
      </c>
      <c r="B33" s="55" t="s">
        <v>43</v>
      </c>
      <c r="C33" s="55"/>
    </row>
    <row r="34" spans="1:3" ht="45" x14ac:dyDescent="0.25">
      <c r="A34" s="5" t="s">
        <v>44</v>
      </c>
      <c r="B34" s="55" t="s">
        <v>45</v>
      </c>
      <c r="C34" s="5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4219A2B-3323-48C8-8CC9-A0539EDCD90D}">
          <x14:formula1>
            <xm:f>Hoja2!$K$1:$K$2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8" zoomScale="85" zoomScaleNormal="85" workbookViewId="0">
      <selection activeCell="B10" sqref="B10:C10"/>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0" t="s">
        <v>46</v>
      </c>
      <c r="B1" s="80"/>
      <c r="C1" s="80"/>
    </row>
    <row r="2" spans="1:3" ht="15.75" customHeight="1" x14ac:dyDescent="0.25">
      <c r="A2" s="20" t="s">
        <v>47</v>
      </c>
      <c r="B2" s="70" t="s">
        <v>48</v>
      </c>
      <c r="C2" s="71"/>
    </row>
    <row r="3" spans="1:3" s="2" customFormat="1" x14ac:dyDescent="0.25">
      <c r="A3" s="5" t="s">
        <v>1</v>
      </c>
      <c r="B3" s="45" t="str">
        <f>'[2]AUTOS  NOTA 322'!B2:C2</f>
        <v>2023094690</v>
      </c>
      <c r="C3" s="45"/>
    </row>
    <row r="4" spans="1:3" s="2" customFormat="1" ht="14.45" customHeight="1" x14ac:dyDescent="0.25">
      <c r="A4" s="5" t="s">
        <v>2</v>
      </c>
      <c r="B4" s="45" t="str">
        <f>'[2]AUTOS  NOTA 322'!B3:C3</f>
        <v>SUPERINTENDENCIA FINANCIERA DE COLOMBIA</v>
      </c>
      <c r="C4" s="45"/>
    </row>
    <row r="5" spans="1:3" s="2" customFormat="1" x14ac:dyDescent="0.25">
      <c r="A5" s="5" t="s">
        <v>4</v>
      </c>
      <c r="B5" s="45" t="str">
        <f>'[2]AUTOS  NOTA 322'!B4:C4</f>
        <v>ALLIANZ SEGUROS SA
BANCOLOMBIA SA</v>
      </c>
      <c r="C5" s="45"/>
    </row>
    <row r="6" spans="1:3" s="2" customFormat="1" ht="14.45" customHeight="1" x14ac:dyDescent="0.25">
      <c r="A6" s="5" t="s">
        <v>6</v>
      </c>
      <c r="B6" s="45" t="str">
        <f>'[2]AUTOS  NOTA 322'!B5:C5</f>
        <v>DARIO MORALES BENAVIDEZ</v>
      </c>
      <c r="C6" s="45"/>
    </row>
    <row r="7" spans="1:3" s="2" customFormat="1" x14ac:dyDescent="0.25">
      <c r="A7" s="5" t="s">
        <v>8</v>
      </c>
      <c r="B7" s="45" t="str">
        <f>'[2]AUTOS  NOTA 322'!B6:C6</f>
        <v>DEMANDA DIRECTA</v>
      </c>
      <c r="C7" s="45"/>
    </row>
    <row r="8" spans="1:3" s="2" customFormat="1" x14ac:dyDescent="0.25">
      <c r="A8" s="31" t="s">
        <v>49</v>
      </c>
      <c r="B8" s="45" t="str">
        <f>'[2]AUTOS  NOTA 322'!B7:C8</f>
        <v>NO APLICA</v>
      </c>
      <c r="C8" s="45"/>
    </row>
    <row r="9" spans="1:3" x14ac:dyDescent="0.25">
      <c r="A9" s="20" t="s">
        <v>50</v>
      </c>
      <c r="B9" s="45" t="s">
        <v>39</v>
      </c>
      <c r="C9" s="45"/>
    </row>
    <row r="10" spans="1:3" x14ac:dyDescent="0.25">
      <c r="A10" s="20" t="s">
        <v>51</v>
      </c>
      <c r="B10" s="45" t="s">
        <v>52</v>
      </c>
      <c r="C10" s="45"/>
    </row>
    <row r="11" spans="1:3" x14ac:dyDescent="0.25">
      <c r="A11" s="20" t="s">
        <v>53</v>
      </c>
      <c r="B11" s="63">
        <v>86850000</v>
      </c>
      <c r="C11" s="64"/>
    </row>
    <row r="12" spans="1:3" x14ac:dyDescent="0.25">
      <c r="A12" s="20" t="s">
        <v>54</v>
      </c>
      <c r="B12" s="63">
        <v>1200000</v>
      </c>
      <c r="C12" s="64"/>
    </row>
    <row r="13" spans="1:3" x14ac:dyDescent="0.25">
      <c r="A13" s="20" t="s">
        <v>55</v>
      </c>
      <c r="B13" s="51" t="s">
        <v>56</v>
      </c>
      <c r="C13" s="52"/>
    </row>
    <row r="14" spans="1:3" x14ac:dyDescent="0.25">
      <c r="A14" s="20" t="s">
        <v>57</v>
      </c>
      <c r="B14" s="44" t="s">
        <v>58</v>
      </c>
      <c r="C14" s="45"/>
    </row>
    <row r="15" spans="1:3" x14ac:dyDescent="0.25">
      <c r="A15" s="20" t="s">
        <v>59</v>
      </c>
      <c r="B15" s="45" t="s">
        <v>60</v>
      </c>
      <c r="C15" s="45"/>
    </row>
    <row r="16" spans="1:3" x14ac:dyDescent="0.25">
      <c r="A16" s="20" t="s">
        <v>61</v>
      </c>
      <c r="B16" s="45" t="s">
        <v>60</v>
      </c>
      <c r="C16" s="45"/>
    </row>
    <row r="17" spans="1:3" x14ac:dyDescent="0.25">
      <c r="A17" s="67" t="s">
        <v>62</v>
      </c>
      <c r="B17" s="45"/>
      <c r="C17" s="45"/>
    </row>
    <row r="18" spans="1:3" x14ac:dyDescent="0.25">
      <c r="A18" s="68"/>
      <c r="B18" s="10" t="s">
        <v>63</v>
      </c>
      <c r="C18" s="10" t="s">
        <v>64</v>
      </c>
    </row>
    <row r="19" spans="1:3" x14ac:dyDescent="0.25">
      <c r="A19" s="68"/>
      <c r="B19" s="6" t="s">
        <v>65</v>
      </c>
      <c r="C19" s="6"/>
    </row>
    <row r="20" spans="1:3" x14ac:dyDescent="0.25">
      <c r="A20" s="68"/>
      <c r="B20" s="6"/>
      <c r="C20" s="6"/>
    </row>
    <row r="21" spans="1:3" x14ac:dyDescent="0.25">
      <c r="A21" s="69"/>
      <c r="B21" s="6"/>
      <c r="C21" s="6"/>
    </row>
    <row r="22" spans="1:3" x14ac:dyDescent="0.25">
      <c r="A22" s="20" t="s">
        <v>66</v>
      </c>
      <c r="B22" s="45"/>
      <c r="C22" s="45"/>
    </row>
    <row r="23" spans="1:3" x14ac:dyDescent="0.25">
      <c r="A23" s="20" t="s">
        <v>67</v>
      </c>
      <c r="B23" s="70"/>
      <c r="C23" s="71"/>
    </row>
    <row r="24" spans="1:3" x14ac:dyDescent="0.25">
      <c r="A24" s="20" t="s">
        <v>68</v>
      </c>
      <c r="B24" s="45"/>
      <c r="C24" s="45"/>
    </row>
    <row r="25" spans="1:3" x14ac:dyDescent="0.25">
      <c r="A25" s="20" t="s">
        <v>69</v>
      </c>
      <c r="B25" s="45"/>
      <c r="C25" s="45"/>
    </row>
    <row r="26" spans="1:3" x14ac:dyDescent="0.25">
      <c r="A26" s="20" t="s">
        <v>70</v>
      </c>
      <c r="B26" s="45"/>
      <c r="C26" s="45"/>
    </row>
    <row r="27" spans="1:3" x14ac:dyDescent="0.25">
      <c r="A27" s="19" t="s">
        <v>71</v>
      </c>
      <c r="B27" s="45"/>
      <c r="C27" s="45"/>
    </row>
    <row r="28" spans="1:3" x14ac:dyDescent="0.25">
      <c r="A28" s="72" t="s">
        <v>72</v>
      </c>
      <c r="B28" s="72"/>
      <c r="C28" s="72"/>
    </row>
    <row r="29" spans="1:3" x14ac:dyDescent="0.25">
      <c r="A29" s="65" t="s">
        <v>73</v>
      </c>
      <c r="B29" s="66"/>
      <c r="C29" s="11"/>
    </row>
    <row r="30" spans="1:3" x14ac:dyDescent="0.25">
      <c r="A30" s="65" t="s">
        <v>74</v>
      </c>
      <c r="B30" s="66"/>
      <c r="C30" s="11"/>
    </row>
    <row r="31" spans="1:3" x14ac:dyDescent="0.25">
      <c r="A31" s="65" t="s">
        <v>75</v>
      </c>
      <c r="B31" s="66"/>
      <c r="C31" s="12"/>
    </row>
    <row r="32" spans="1:3" x14ac:dyDescent="0.25">
      <c r="A32" s="65" t="s">
        <v>76</v>
      </c>
      <c r="B32" s="66"/>
      <c r="C32" s="11"/>
    </row>
    <row r="33" spans="1:3" x14ac:dyDescent="0.25">
      <c r="A33" s="65" t="s">
        <v>77</v>
      </c>
      <c r="B33" s="66"/>
      <c r="C33" s="11"/>
    </row>
    <row r="34" spans="1:3" x14ac:dyDescent="0.25">
      <c r="A34" s="65" t="s">
        <v>78</v>
      </c>
      <c r="B34" s="66"/>
      <c r="C34" s="13"/>
    </row>
    <row r="35" spans="1:3" x14ac:dyDescent="0.25">
      <c r="A35" s="61" t="s">
        <v>79</v>
      </c>
      <c r="B35" s="62"/>
      <c r="C35" s="14"/>
    </row>
    <row r="36" spans="1:3" x14ac:dyDescent="0.25">
      <c r="A36" s="61" t="s">
        <v>80</v>
      </c>
      <c r="B36" s="62"/>
      <c r="C36" s="15"/>
    </row>
    <row r="37" spans="1:3" x14ac:dyDescent="0.25">
      <c r="A37" s="73" t="s">
        <v>81</v>
      </c>
      <c r="B37" s="74"/>
      <c r="C37" s="15"/>
    </row>
    <row r="38" spans="1:3" x14ac:dyDescent="0.25">
      <c r="A38" s="75"/>
      <c r="B38" s="76"/>
      <c r="C38" s="15"/>
    </row>
    <row r="39" spans="1:3" x14ac:dyDescent="0.25">
      <c r="A39" s="77"/>
      <c r="B39" s="78"/>
      <c r="C39" s="15"/>
    </row>
    <row r="40" spans="1:3" x14ac:dyDescent="0.25">
      <c r="A40" s="79" t="s">
        <v>82</v>
      </c>
      <c r="B40" s="79"/>
      <c r="C40" s="79"/>
    </row>
    <row r="41" spans="1:3" x14ac:dyDescent="0.25">
      <c r="A41" s="17" t="s">
        <v>83</v>
      </c>
      <c r="B41" s="18"/>
      <c r="C41" s="15"/>
    </row>
    <row r="42" spans="1:3" x14ac:dyDescent="0.25">
      <c r="A42" s="61" t="s">
        <v>84</v>
      </c>
      <c r="B42" s="62"/>
      <c r="C42" s="15"/>
    </row>
    <row r="43" spans="1:3" x14ac:dyDescent="0.25">
      <c r="A43" s="61" t="s">
        <v>85</v>
      </c>
      <c r="B43" s="62"/>
      <c r="C43" s="15"/>
    </row>
    <row r="44" spans="1:3" x14ac:dyDescent="0.25">
      <c r="A44" s="17" t="s">
        <v>86</v>
      </c>
      <c r="B44" s="18"/>
      <c r="C44" s="15"/>
    </row>
    <row r="45" spans="1:3" x14ac:dyDescent="0.25">
      <c r="A45" s="17" t="s">
        <v>87</v>
      </c>
      <c r="B45" s="18"/>
      <c r="C45" s="15"/>
    </row>
    <row r="46" spans="1:3" x14ac:dyDescent="0.25">
      <c r="A46" s="61" t="s">
        <v>88</v>
      </c>
      <c r="B46" s="62"/>
      <c r="C46" s="15"/>
    </row>
    <row r="47" spans="1:3" x14ac:dyDescent="0.25">
      <c r="A47" s="17" t="s">
        <v>89</v>
      </c>
      <c r="B47" s="16"/>
      <c r="C47" s="15"/>
    </row>
    <row r="48" spans="1:3" x14ac:dyDescent="0.25">
      <c r="A48" s="61" t="s">
        <v>90</v>
      </c>
      <c r="B48" s="62"/>
      <c r="C48" s="15"/>
    </row>
    <row r="49" spans="1:3" x14ac:dyDescent="0.25">
      <c r="A49" s="61" t="s">
        <v>91</v>
      </c>
      <c r="B49" s="62"/>
      <c r="C49" s="15"/>
    </row>
    <row r="50" spans="1:3" x14ac:dyDescent="0.25">
      <c r="A50" s="61" t="s">
        <v>81</v>
      </c>
      <c r="B50" s="6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B25:C25 B22:C23 B16:C16</xm:sqref>
        </x14:dataValidation>
        <x14:dataValidation type="list" allowBlank="1" showInputMessage="1" showErrorMessage="1" xr:uid="{78881ADD-F402-405C-A447-4F5306B17914}">
          <x14:formula1>
            <xm:f>Hoja2!$E$2:$E$8</xm:f>
          </x14:formula1>
          <xm:sqref>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6" sqref="B6:C6"/>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0" t="s">
        <v>92</v>
      </c>
      <c r="B1" s="80"/>
      <c r="C1" s="80"/>
    </row>
    <row r="2" spans="1:9" ht="15" customHeight="1" x14ac:dyDescent="0.25">
      <c r="A2" s="35" t="s">
        <v>47</v>
      </c>
      <c r="B2" s="84" t="str">
        <f>'AUTOS NOTA 321'!B2:C2</f>
        <v xml:space="preserve">SINIESTRO  124805622  LEGIS   </v>
      </c>
      <c r="C2" s="85"/>
    </row>
    <row r="3" spans="1:9" x14ac:dyDescent="0.25">
      <c r="A3" s="36" t="s">
        <v>1</v>
      </c>
      <c r="B3" s="99" t="str">
        <f>'AUTOS  NOTA 322'!B2:C2</f>
        <v>2024025620</v>
      </c>
      <c r="C3" s="99"/>
    </row>
    <row r="4" spans="1:9" x14ac:dyDescent="0.25">
      <c r="A4" s="36" t="s">
        <v>2</v>
      </c>
      <c r="B4" s="99" t="str">
        <f>'AUTOS  NOTA 322'!B3:C3</f>
        <v>SUPERINTENDENCIA FINANCIERA DE COLOMBIA - DELEGATURA PARA FUNCIONES JURISDICCIONALES</v>
      </c>
      <c r="C4" s="99"/>
    </row>
    <row r="5" spans="1:9" x14ac:dyDescent="0.25">
      <c r="A5" s="36" t="s">
        <v>4</v>
      </c>
      <c r="B5" s="99" t="str">
        <f>'AUTOS  NOTA 322'!B4:C4</f>
        <v>ALLIANZ SEGUROS S.A.</v>
      </c>
      <c r="C5" s="99"/>
    </row>
    <row r="6" spans="1:9" ht="15" customHeight="1" x14ac:dyDescent="0.25">
      <c r="A6" s="36" t="s">
        <v>6</v>
      </c>
      <c r="B6" s="99" t="str">
        <f>'AUTOS  NOTA 322'!B5:C5</f>
        <v xml:space="preserve">Dario Morales Benavidez (Afectado Directo).
</v>
      </c>
      <c r="C6" s="99"/>
    </row>
    <row r="7" spans="1:9" x14ac:dyDescent="0.25">
      <c r="A7" s="36" t="s">
        <v>8</v>
      </c>
      <c r="B7" s="99" t="str">
        <f>'AUTOS  NOTA 322'!B6:C6</f>
        <v>DEMANDA DIRECTA</v>
      </c>
      <c r="C7" s="99"/>
    </row>
    <row r="8" spans="1:9" x14ac:dyDescent="0.25">
      <c r="A8" s="38" t="s">
        <v>49</v>
      </c>
      <c r="B8" s="99" t="str">
        <f>'AUTOS  NOTA 322'!B7:C8</f>
        <v>N/A (Daños)</v>
      </c>
      <c r="C8" s="99"/>
    </row>
    <row r="9" spans="1:9" ht="30" x14ac:dyDescent="0.25">
      <c r="A9" s="36" t="s">
        <v>93</v>
      </c>
      <c r="B9" s="97">
        <f>SUM(C11,C12,C14,C15,C17)</f>
        <v>88850000</v>
      </c>
      <c r="C9" s="98"/>
    </row>
    <row r="10" spans="1:9" x14ac:dyDescent="0.25">
      <c r="A10" s="100" t="s">
        <v>94</v>
      </c>
      <c r="B10" s="89" t="s">
        <v>95</v>
      </c>
      <c r="C10" s="90"/>
    </row>
    <row r="11" spans="1:9" x14ac:dyDescent="0.25">
      <c r="A11" s="100"/>
      <c r="B11" s="37" t="s">
        <v>172</v>
      </c>
      <c r="C11" s="32">
        <v>86850000</v>
      </c>
    </row>
    <row r="12" spans="1:9" x14ac:dyDescent="0.25">
      <c r="A12" s="100"/>
      <c r="B12" s="37" t="s">
        <v>97</v>
      </c>
      <c r="C12" s="32">
        <v>2000000</v>
      </c>
    </row>
    <row r="13" spans="1:9" x14ac:dyDescent="0.25">
      <c r="A13" s="100"/>
      <c r="B13" s="89"/>
      <c r="C13" s="90"/>
    </row>
    <row r="14" spans="1:9" x14ac:dyDescent="0.25">
      <c r="A14" s="100"/>
      <c r="B14" s="37" t="s">
        <v>98</v>
      </c>
      <c r="C14" s="40"/>
    </row>
    <row r="15" spans="1:9" x14ac:dyDescent="0.25">
      <c r="A15" s="100"/>
      <c r="B15" s="37" t="s">
        <v>99</v>
      </c>
      <c r="C15" s="40"/>
      <c r="E15" t="s">
        <v>100</v>
      </c>
      <c r="F15" s="22">
        <v>0.7</v>
      </c>
    </row>
    <row r="16" spans="1:9" x14ac:dyDescent="0.25">
      <c r="A16" s="100"/>
      <c r="B16" s="89" t="s">
        <v>101</v>
      </c>
      <c r="C16" s="90"/>
      <c r="E16" t="s">
        <v>102</v>
      </c>
      <c r="F16" s="23">
        <v>0.3</v>
      </c>
      <c r="I16" s="25"/>
    </row>
    <row r="17" spans="1:9" x14ac:dyDescent="0.25">
      <c r="A17" s="100"/>
      <c r="B17" s="37"/>
      <c r="C17" s="41"/>
      <c r="F17" s="26"/>
      <c r="I17" s="25"/>
    </row>
    <row r="18" spans="1:9" ht="23.25" customHeight="1" x14ac:dyDescent="0.25">
      <c r="A18" s="39" t="s">
        <v>103</v>
      </c>
      <c r="B18" s="84" t="s">
        <v>139</v>
      </c>
      <c r="C18" s="85"/>
    </row>
    <row r="19" spans="1:9" ht="60" x14ac:dyDescent="0.25">
      <c r="A19" s="36" t="s">
        <v>104</v>
      </c>
      <c r="B19" s="91" t="s">
        <v>176</v>
      </c>
      <c r="C19" s="92"/>
    </row>
    <row r="20" spans="1:9" ht="15" customHeight="1" x14ac:dyDescent="0.25">
      <c r="A20" s="21" t="s">
        <v>105</v>
      </c>
      <c r="B20" s="86">
        <f>((C22+C23+C25+C26+C30+C28+C32+C34+C29+C33)-C37)*C36*C38</f>
        <v>0</v>
      </c>
      <c r="C20" s="86"/>
    </row>
    <row r="21" spans="1:9" x14ac:dyDescent="0.25">
      <c r="A21" s="7" t="s">
        <v>106</v>
      </c>
      <c r="B21" s="93" t="s">
        <v>95</v>
      </c>
      <c r="C21" s="94"/>
    </row>
    <row r="22" spans="1:9" x14ac:dyDescent="0.25">
      <c r="A22" s="95"/>
      <c r="B22" s="37" t="s">
        <v>96</v>
      </c>
      <c r="C22" s="32">
        <v>0</v>
      </c>
    </row>
    <row r="23" spans="1:9" x14ac:dyDescent="0.25">
      <c r="A23" s="96"/>
      <c r="B23" s="37" t="s">
        <v>97</v>
      </c>
      <c r="C23" s="32">
        <v>0</v>
      </c>
    </row>
    <row r="24" spans="1:9" x14ac:dyDescent="0.25">
      <c r="A24" s="96"/>
      <c r="B24" s="89" t="s">
        <v>107</v>
      </c>
      <c r="C24" s="90"/>
    </row>
    <row r="25" spans="1:9" x14ac:dyDescent="0.25">
      <c r="A25" s="96"/>
      <c r="B25" s="37" t="s">
        <v>98</v>
      </c>
      <c r="C25" s="32">
        <v>0</v>
      </c>
    </row>
    <row r="26" spans="1:9" ht="29.1" customHeight="1" x14ac:dyDescent="0.25">
      <c r="A26" s="96"/>
      <c r="B26" s="37" t="s">
        <v>108</v>
      </c>
      <c r="C26" s="32">
        <v>0</v>
      </c>
    </row>
    <row r="27" spans="1:9" x14ac:dyDescent="0.25">
      <c r="A27" s="96"/>
      <c r="B27" s="89" t="s">
        <v>109</v>
      </c>
      <c r="C27" s="90"/>
    </row>
    <row r="28" spans="1:9" x14ac:dyDescent="0.25">
      <c r="A28" s="96"/>
      <c r="B28" s="37" t="s">
        <v>110</v>
      </c>
      <c r="C28" s="32">
        <v>0</v>
      </c>
    </row>
    <row r="29" spans="1:9" x14ac:dyDescent="0.25">
      <c r="A29" s="96"/>
      <c r="B29" s="37" t="s">
        <v>96</v>
      </c>
      <c r="C29" s="32">
        <v>0</v>
      </c>
    </row>
    <row r="30" spans="1:9" x14ac:dyDescent="0.25">
      <c r="A30" s="96"/>
      <c r="B30" s="37" t="s">
        <v>97</v>
      </c>
      <c r="C30" s="32">
        <v>0</v>
      </c>
    </row>
    <row r="31" spans="1:9" x14ac:dyDescent="0.25">
      <c r="A31" s="96"/>
      <c r="B31" s="89" t="s">
        <v>111</v>
      </c>
      <c r="C31" s="90"/>
    </row>
    <row r="32" spans="1:9" x14ac:dyDescent="0.25">
      <c r="A32" s="96"/>
      <c r="B32" s="37"/>
      <c r="C32" s="32"/>
    </row>
    <row r="33" spans="1:3" x14ac:dyDescent="0.25">
      <c r="A33" s="96"/>
      <c r="B33" s="37" t="s">
        <v>96</v>
      </c>
      <c r="C33" s="32">
        <v>0</v>
      </c>
    </row>
    <row r="34" spans="1:3" x14ac:dyDescent="0.25">
      <c r="A34" s="96"/>
      <c r="B34" s="37" t="s">
        <v>97</v>
      </c>
      <c r="C34" s="32">
        <v>0</v>
      </c>
    </row>
    <row r="35" spans="1:3" x14ac:dyDescent="0.25">
      <c r="A35" s="96"/>
      <c r="B35" s="89" t="s">
        <v>112</v>
      </c>
      <c r="C35" s="90"/>
    </row>
    <row r="36" spans="1:3" x14ac:dyDescent="0.25">
      <c r="A36" s="96"/>
      <c r="B36" s="37" t="s">
        <v>113</v>
      </c>
      <c r="C36" s="33">
        <v>1</v>
      </c>
    </row>
    <row r="37" spans="1:3" x14ac:dyDescent="0.25">
      <c r="A37" s="96"/>
      <c r="B37" s="37" t="s">
        <v>54</v>
      </c>
      <c r="C37" s="34">
        <v>0</v>
      </c>
    </row>
    <row r="38" spans="1:3" x14ac:dyDescent="0.25">
      <c r="A38" s="96"/>
      <c r="B38" s="37" t="s">
        <v>114</v>
      </c>
      <c r="C38" s="33">
        <v>1</v>
      </c>
    </row>
    <row r="39" spans="1:3" x14ac:dyDescent="0.25">
      <c r="A39" s="24" t="s">
        <v>115</v>
      </c>
      <c r="B39" s="86">
        <f>IFERROR(B20*(VLOOKUP(B18,E15:F17,2,0)),16666)</f>
        <v>16666</v>
      </c>
      <c r="C39" s="86"/>
    </row>
    <row r="40" spans="1:3" ht="93" customHeight="1" thickBot="1" x14ac:dyDescent="0.3">
      <c r="A40" s="36" t="s">
        <v>116</v>
      </c>
      <c r="B40" s="87" t="s">
        <v>177</v>
      </c>
      <c r="C40" s="88"/>
    </row>
    <row r="41" spans="1:3" ht="360" customHeight="1" thickBot="1" x14ac:dyDescent="0.3">
      <c r="A41" s="36" t="s">
        <v>117</v>
      </c>
      <c r="B41" s="82" t="s">
        <v>173</v>
      </c>
      <c r="C41" s="83"/>
    </row>
    <row r="42" spans="1:3" ht="26.1" customHeight="1" x14ac:dyDescent="0.25">
      <c r="A42" s="43" t="s">
        <v>118</v>
      </c>
      <c r="B42" s="43"/>
      <c r="C42" s="43"/>
    </row>
    <row r="43" spans="1:3" x14ac:dyDescent="0.25">
      <c r="A43" s="42" t="s">
        <v>119</v>
      </c>
      <c r="B43" s="81"/>
      <c r="C43" s="81"/>
    </row>
    <row r="44" spans="1:3" ht="41.1" customHeight="1" x14ac:dyDescent="0.25">
      <c r="A44" s="42" t="s">
        <v>120</v>
      </c>
      <c r="B44" s="81"/>
      <c r="C44" s="81"/>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0" t="s">
        <v>121</v>
      </c>
      <c r="B1" s="80"/>
      <c r="C1" s="80"/>
    </row>
    <row r="2" spans="1:3" x14ac:dyDescent="0.25">
      <c r="A2" s="20" t="s">
        <v>47</v>
      </c>
      <c r="B2" s="70" t="str">
        <f>'AUTOS NOTA 324'!B2:C2</f>
        <v xml:space="preserve">SINIESTRO  124805622  LEGIS   </v>
      </c>
      <c r="C2" s="71"/>
    </row>
    <row r="3" spans="1:3" x14ac:dyDescent="0.25">
      <c r="A3" s="5" t="s">
        <v>1</v>
      </c>
      <c r="B3" s="45" t="str">
        <f>'AUTOS  NOTA 322'!B2:C2</f>
        <v>2024025620</v>
      </c>
      <c r="C3" s="45"/>
    </row>
    <row r="4" spans="1:3" x14ac:dyDescent="0.25">
      <c r="A4" s="5" t="s">
        <v>2</v>
      </c>
      <c r="B4" s="45" t="str">
        <f>'AUTOS  NOTA 322'!B3:C3</f>
        <v>SUPERINTENDENCIA FINANCIERA DE COLOMBIA - DELEGATURA PARA FUNCIONES JURISDICCIONALES</v>
      </c>
      <c r="C4" s="45"/>
    </row>
    <row r="5" spans="1:3" x14ac:dyDescent="0.25">
      <c r="A5" s="5" t="s">
        <v>4</v>
      </c>
      <c r="B5" s="45" t="str">
        <f>'AUTOS  NOTA 322'!B4:C4</f>
        <v>ALLIANZ SEGUROS S.A.</v>
      </c>
      <c r="C5" s="45"/>
    </row>
    <row r="6" spans="1:3" ht="15" customHeight="1" x14ac:dyDescent="0.25">
      <c r="A6" s="5" t="s">
        <v>6</v>
      </c>
      <c r="B6" s="45" t="str">
        <f>'AUTOS  NOTA 322'!B5:C5</f>
        <v xml:space="preserve">Dario Morales Benavidez (Afectado Directo).
</v>
      </c>
      <c r="C6" s="45"/>
    </row>
    <row r="7" spans="1:3" ht="15" customHeight="1" x14ac:dyDescent="0.25">
      <c r="A7" s="5" t="s">
        <v>8</v>
      </c>
      <c r="B7" s="45" t="str">
        <f>'AUTOS  NOTA 322'!B6:C6</f>
        <v>DEMANDA DIRECTA</v>
      </c>
      <c r="C7" s="45"/>
    </row>
    <row r="8" spans="1:3" ht="15" customHeight="1" x14ac:dyDescent="0.25">
      <c r="A8" s="31" t="s">
        <v>49</v>
      </c>
      <c r="B8" s="45" t="str">
        <f>'AUTOS  NOTA 322'!B7:C8</f>
        <v>N/A (Daños)</v>
      </c>
      <c r="C8" s="45"/>
    </row>
    <row r="9" spans="1:3" ht="18.95" customHeight="1" x14ac:dyDescent="0.25">
      <c r="A9" s="5" t="s">
        <v>122</v>
      </c>
      <c r="B9" s="45"/>
      <c r="C9" s="45"/>
    </row>
    <row r="10" spans="1:3" x14ac:dyDescent="0.25">
      <c r="A10" s="7" t="s">
        <v>106</v>
      </c>
      <c r="B10" s="103">
        <f>'AUTOS NOTA 324'!B20:C20</f>
        <v>0</v>
      </c>
      <c r="C10" s="103"/>
    </row>
    <row r="11" spans="1:3" x14ac:dyDescent="0.25">
      <c r="A11" s="7" t="s">
        <v>123</v>
      </c>
      <c r="B11" s="104">
        <f>'AUTOS NOTA 324'!B39:C39</f>
        <v>16666</v>
      </c>
      <c r="C11" s="45"/>
    </row>
    <row r="12" spans="1:3" ht="30" x14ac:dyDescent="0.25">
      <c r="A12" s="7" t="s">
        <v>124</v>
      </c>
      <c r="B12" s="101"/>
      <c r="C12" s="102"/>
    </row>
    <row r="13" spans="1:3" ht="45" x14ac:dyDescent="0.25">
      <c r="A13" s="5" t="s">
        <v>125</v>
      </c>
      <c r="B13" s="45"/>
      <c r="C13" s="45"/>
    </row>
    <row r="14" spans="1:3" ht="45" x14ac:dyDescent="0.25">
      <c r="A14" s="5" t="s">
        <v>126</v>
      </c>
      <c r="B14" s="45"/>
      <c r="C14" s="45"/>
    </row>
    <row r="15" spans="1:3" x14ac:dyDescent="0.25">
      <c r="A15" s="5" t="s">
        <v>127</v>
      </c>
      <c r="B15" s="6"/>
      <c r="C15" s="6"/>
    </row>
    <row r="16" spans="1:3" x14ac:dyDescent="0.25">
      <c r="A16" s="7" t="s">
        <v>128</v>
      </c>
      <c r="B16" s="45"/>
      <c r="C16" s="45"/>
    </row>
    <row r="17" spans="1:3" x14ac:dyDescent="0.25">
      <c r="A17" s="6" t="s">
        <v>129</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55</v>
      </c>
      <c r="B1" t="s">
        <v>60</v>
      </c>
      <c r="C1" s="9" t="s">
        <v>62</v>
      </c>
      <c r="D1" s="9" t="s">
        <v>130</v>
      </c>
      <c r="E1" s="3" t="s">
        <v>68</v>
      </c>
      <c r="F1" s="2" t="s">
        <v>100</v>
      </c>
      <c r="G1" s="4">
        <v>0</v>
      </c>
      <c r="H1" t="s">
        <v>22</v>
      </c>
      <c r="I1" t="s">
        <v>131</v>
      </c>
      <c r="K1" t="s">
        <v>132</v>
      </c>
      <c r="L1" s="30" t="s">
        <v>133</v>
      </c>
      <c r="M1" t="s">
        <v>56</v>
      </c>
      <c r="N1" t="s">
        <v>100</v>
      </c>
      <c r="O1" t="s">
        <v>134</v>
      </c>
    </row>
    <row r="2" spans="1:15" x14ac:dyDescent="0.25">
      <c r="A2" t="s">
        <v>56</v>
      </c>
      <c r="B2" t="s">
        <v>135</v>
      </c>
      <c r="C2" t="s">
        <v>136</v>
      </c>
      <c r="D2" s="2" t="s">
        <v>137</v>
      </c>
      <c r="E2" s="1" t="s">
        <v>138</v>
      </c>
      <c r="F2" s="2" t="s">
        <v>139</v>
      </c>
      <c r="G2" s="4">
        <v>0.7</v>
      </c>
      <c r="H2" t="s">
        <v>140</v>
      </c>
      <c r="I2" t="s">
        <v>141</v>
      </c>
      <c r="K2" t="s">
        <v>9</v>
      </c>
      <c r="L2" s="30" t="s">
        <v>142</v>
      </c>
      <c r="M2" t="s">
        <v>143</v>
      </c>
      <c r="N2" t="s">
        <v>102</v>
      </c>
      <c r="O2" t="s">
        <v>135</v>
      </c>
    </row>
    <row r="3" spans="1:15" x14ac:dyDescent="0.25">
      <c r="A3" t="s">
        <v>143</v>
      </c>
      <c r="C3" t="s">
        <v>144</v>
      </c>
      <c r="D3" s="2" t="s">
        <v>145</v>
      </c>
      <c r="E3" s="1" t="s">
        <v>146</v>
      </c>
      <c r="F3" s="2" t="s">
        <v>102</v>
      </c>
      <c r="G3" s="4">
        <v>0.3</v>
      </c>
      <c r="H3" t="s">
        <v>147</v>
      </c>
      <c r="I3" t="s">
        <v>148</v>
      </c>
      <c r="L3" s="30" t="s">
        <v>149</v>
      </c>
      <c r="M3" t="s">
        <v>150</v>
      </c>
      <c r="N3" t="s">
        <v>139</v>
      </c>
    </row>
    <row r="4" spans="1:15" x14ac:dyDescent="0.25">
      <c r="A4" t="s">
        <v>150</v>
      </c>
      <c r="C4" t="s">
        <v>151</v>
      </c>
      <c r="E4" s="1" t="s">
        <v>152</v>
      </c>
      <c r="H4" t="s">
        <v>153</v>
      </c>
      <c r="I4" t="s">
        <v>154</v>
      </c>
      <c r="L4" t="s">
        <v>155</v>
      </c>
    </row>
    <row r="5" spans="1:15" x14ac:dyDescent="0.25">
      <c r="A5" t="s">
        <v>156</v>
      </c>
      <c r="E5" s="1" t="s">
        <v>157</v>
      </c>
      <c r="H5" t="s">
        <v>158</v>
      </c>
      <c r="I5" t="s">
        <v>159</v>
      </c>
      <c r="L5" s="30" t="s">
        <v>160</v>
      </c>
    </row>
    <row r="6" spans="1:15" x14ac:dyDescent="0.25">
      <c r="E6" s="1" t="s">
        <v>161</v>
      </c>
      <c r="I6" t="s">
        <v>162</v>
      </c>
      <c r="L6" s="30" t="s">
        <v>163</v>
      </c>
    </row>
    <row r="7" spans="1:15" x14ac:dyDescent="0.25">
      <c r="E7" s="1" t="s">
        <v>164</v>
      </c>
      <c r="I7" t="s">
        <v>165</v>
      </c>
      <c r="L7" s="30" t="s">
        <v>166</v>
      </c>
    </row>
    <row r="8" spans="1:15" x14ac:dyDescent="0.25">
      <c r="E8" s="1" t="s">
        <v>167</v>
      </c>
      <c r="L8" s="30" t="s">
        <v>109</v>
      </c>
    </row>
    <row r="9" spans="1:15" x14ac:dyDescent="0.25">
      <c r="L9" s="30" t="s">
        <v>52</v>
      </c>
    </row>
    <row r="10" spans="1:15" x14ac:dyDescent="0.25">
      <c r="L10" s="30" t="s">
        <v>168</v>
      </c>
    </row>
    <row r="11" spans="1:15" x14ac:dyDescent="0.25">
      <c r="L11" s="30" t="s">
        <v>169</v>
      </c>
    </row>
    <row r="12" spans="1:15" x14ac:dyDescent="0.25">
      <c r="L12" s="30" t="s">
        <v>170</v>
      </c>
    </row>
    <row r="13" spans="1:15" x14ac:dyDescent="0.25">
      <c r="L13" s="30" t="s">
        <v>171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Angela María Valencia Arango</cp:lastModifiedBy>
  <cp:revision/>
  <dcterms:created xsi:type="dcterms:W3CDTF">2020-12-07T14:41:17Z</dcterms:created>
  <dcterms:modified xsi:type="dcterms:W3CDTF">2024-03-19T23:41:36Z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