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Angela Maria Arango\Downloads\"/>
    </mc:Choice>
  </mc:AlternateContent>
  <xr:revisionPtr revIDLastSave="0" documentId="13_ncr:1_{7663D364-D10E-43E9-8388-93D48CAE6D6D}" xr6:coauthVersionLast="47" xr6:coauthVersionMax="47" xr10:uidLastSave="{00000000-0000-0000-0000-000000000000}"/>
  <bookViews>
    <workbookView xWindow="-105" yWindow="0" windowWidth="12210" windowHeight="12885"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<sst xmlns="http://schemas.openxmlformats.org/spreadsheetml/2006/main" count="234" uniqueCount="172">
  <si>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</si>
  <si>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</si>
  <si>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</si>
  <si>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</si>
  <si>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</si>
  <si>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</si>
  <si>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</si>
  <si>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</si>
  <si>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</si>
  <si>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</si>
  <si>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</si>
  <si>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</si>
  <si>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</si>
  <si>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</si>
  <si>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</si>
  <si>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</si>
  <si>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</si>
  <si>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</si>
  <si>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</si>
  <si>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</si>
  <si>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</si>
  <si>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</si>
  <si>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</si>
  <si>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</si>
  <si>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</si>
  <si>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</si>
  <si>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</si>
  <si>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</si>
  <si>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</si>
  <si>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</si>
  <si>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</si>
  <si>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</si>
  <si>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</si>
  <si>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</si>
  <si>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</si>
  <si>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</si>
  <si>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</si>
  <si>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</si>
  <si>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</si>
  <si>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</si>
  <si>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</si>
  <si>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</si>
  <si>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</si>
  <si>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</si>
  <si>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</si>
  <si>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</si>
  <si>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</si>
  <si>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</si>
  <si>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</si>
  <si>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</si>
  <si>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</si>
  <si>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</si>
  <si>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</si>
  <si>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</si>
  <si>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</si>
  <si>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</si>
  <si>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</si>
  <si>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</si>
  <si>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</si>
  <si>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</si>
  <si>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</si>
  <si>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</si>
  <si>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</si>
  <si>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</si>
  <si>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</si>
  <si>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</si>
  <si>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</si>
  <si>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</si>
  <si>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</si>
  <si>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</si>
  <si>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</si>
  <si>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</si>
  <si>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</si>
  <si>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</si>
  <si>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</si>
  <si>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</si>
  <si>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</si>
  <si>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</si>
  <si>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</si>
  <si>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</si>
  <si>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</si>
  <si>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</si>
  <si>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</si>
  <si>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</si>
  <si>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</si>
  <si>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</si>
  <si>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</si>
  <si>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</si>
  <si>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</si>
  <si>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</si>
  <si>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</si>
  <si>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</si>
  <si>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</si>
  <si>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</si>
  <si>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</si>
  <si>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</si>
  <si>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</si>
  <si>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</si>
  <si>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</si>
  <si>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</si>
  <si>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</si>
  <si>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</si>
  <si>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</si>
  <si>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</si>
  <si>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</si>
  <si>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</si>
  <si>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</si>
  <si>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</si>
  <si>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</si>
  <si>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</si>
  <si>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</si>
  <si>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</si>
  <si>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</si>
  <si>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</si>
  <si>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</si>
  <si>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</si>
  <si>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</si>
  <si>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</si>
  <si>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</si>
  <si>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</si>
  <si>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</si>
  <si>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</si>
  <si>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</si>
  <si>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</si>
  <si>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</si>
  <si>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</si>
  <si>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</si>
  <si>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</si>
  <si>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</si>
  <si>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</si>
  <si>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</si>
  <si>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</si>
  <si>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</si>
  <si>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</si>
  <si>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</si>
  <si>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</si>
  <si>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</si>
  <si>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</si>
  <si>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</si>
  <si>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</si>
  <si>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</si>
  <si>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</si>
  <si>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</si>
  <si>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</si>
  <si>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</si>
  <si>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</si>
  <si>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</si>
  <si>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</si>
  <si>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</si>
  <si>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</si>
  <si>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</si>
  <si>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</si>
  <si>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</si>
  <si>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</si>
  <si>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</si>
  <si>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</si>
  <si>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</si>
  <si>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</si>
  <si>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SUPERINTENDENCIA FINANCIERA DE COLOMBIA - DELEGATURA PARA FUNCIONES JURISDICCIONALES</t>
  </si>
  <si>
    <t>ALLIANZ SEGUROS S.A.</t>
  </si>
  <si>
    <t>N/A</t>
  </si>
  <si>
    <t>2024025620-033-000</t>
  </si>
  <si>
    <t xml:space="preserve">Dario Morales Benavidez (Afectado Directo).
</t>
  </si>
  <si>
    <t xml:space="preserve">Daños de Menor Cuantía. </t>
  </si>
  <si>
    <t>16 de Marzo de 2023</t>
  </si>
  <si>
    <t xml:space="preserve">Dario Morales Benavidez 
</t>
  </si>
  <si>
    <t>021728955 / 5953</t>
  </si>
  <si>
    <t>LPP156</t>
  </si>
  <si>
    <r>
      <rPr>
        <b/>
        <sz val="11"/>
        <color theme="1"/>
        <rFont val="Calibri"/>
        <family val="2"/>
        <scheme val="minor"/>
      </rPr>
      <t>1.</t>
    </r>
    <r>
      <rPr>
        <sz val="11"/>
        <color theme="1"/>
        <rFont val="Calibri"/>
        <family val="2"/>
        <scheme val="minor"/>
      </rPr>
      <t xml:space="preserve"> El 16 de marzo de 2023 en la carretera que dirige al Municipio de Barracabermeja, San Martín, Cesar y debido al mal estado de la vía, el señor Dario Morales Benabidez mientras conducía el Vehiculo de Placas LPP156 sufrió un accidente de tránsito en el que solo se produjeron daños materiales. 
</t>
    </r>
    <r>
      <rPr>
        <b/>
        <sz val="11"/>
        <color theme="1"/>
        <rFont val="Calibri"/>
        <family val="2"/>
        <scheme val="minor"/>
      </rPr>
      <t xml:space="preserve">2. </t>
    </r>
    <r>
      <rPr>
        <sz val="11"/>
        <color theme="1"/>
        <rFont val="Calibri"/>
        <family val="2"/>
        <scheme val="minor"/>
      </rPr>
      <t xml:space="preserve">Allianz Seguros S.A. en atención al siniestro 124805622 asigna taller autorizado "Matorautos Barrancabermeja - Taller" para iniciar el respectivo proceso de reparación y valoración de daños, el cual establece como fecha de salida el 21 de abril de 2023.
</t>
    </r>
    <r>
      <rPr>
        <b/>
        <sz val="11"/>
        <color theme="1"/>
        <rFont val="Calibri"/>
        <family val="2"/>
        <scheme val="minor"/>
      </rPr>
      <t xml:space="preserve">3. </t>
    </r>
    <r>
      <rPr>
        <sz val="11"/>
        <color theme="1"/>
        <rFont val="Calibri"/>
        <family val="2"/>
        <scheme val="minor"/>
      </rPr>
      <t xml:space="preserve">Pasaron más de 36 días habiles desde el ingreso del vehiculo al taller y el vehiculo no había sido entregado al demandante, toda vez queel taller autorizado  no contaba con disponibilidad de amortuguador, pues el mismo debía ser importado. Sin embargo a ello, el demandante, al averiguar el respuesto en diferentes talleres tales como Mazda, encontró que este tenía disponibilidad y costo de ($600.000). Generandole así, perjuicios por publicidad engañosa.
</t>
    </r>
  </si>
  <si>
    <t>29 de febrero de 2024</t>
  </si>
  <si>
    <t>27 de febrero de 2024</t>
  </si>
  <si>
    <t>14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</si>
</sst>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lignment horizontal="justify" vertical="top" wrapText="1"/>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0" borderId="2" xfId="0" applyBorder="1" applyAlignment="1">
      <alignment horizontal="justify" vertical="top" wrapText="1"/>
    </xf>
    <xf numFmtId="0" fontId="0" fillId="7" borderId="2" xfId="0" applyFill="1" applyBorder="1" applyAlignment="1">
      <alignment horizontal="justify" vertical="top" wrapText="1"/>
    </xf>
    <xf numFmtId="0" fontId="0" fillId="7" borderId="3" xfId="0" applyFill="1" applyBorder="1" applyAlignment="1">
      <alignment horizontal="justify" vertical="top" wrapText="1"/>
    </xf>
    <xf numFmtId="14" fontId="0" fillId="7" borderId="1" xfId="0" applyNumberFormat="1" applyFill="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abSelected="1" zoomScale="96" zoomScaleNormal="96" workbookViewId="0">
      <selection activeCell="B32" sqref="B32:C34"/>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5" t="s">
        <v>0</v>
      </c>
      <c r="B1" s="45"/>
      <c r="C1" s="45"/>
    </row>
    <row r="2" spans="1:3" x14ac:dyDescent="0.25">
      <c r="A2" s="5" t="s">
        <v>1</v>
      </c>
      <c r="B2" s="49" t="s">
        <v>161</v>
      </c>
      <c r="C2" s="50"/>
    </row>
    <row r="3" spans="1:3" x14ac:dyDescent="0.25">
      <c r="A3" s="5" t="s">
        <v>2</v>
      </c>
      <c r="B3" s="47" t="s">
        <v>158</v>
      </c>
      <c r="C3" s="48"/>
    </row>
    <row r="4" spans="1:3" x14ac:dyDescent="0.25">
      <c r="A4" s="5" t="s">
        <v>3</v>
      </c>
      <c r="B4" s="47" t="s">
        <v>159</v>
      </c>
      <c r="C4" s="48"/>
    </row>
    <row r="5" spans="1:3" ht="31.5" customHeight="1" x14ac:dyDescent="0.25">
      <c r="A5" s="5" t="s">
        <v>4</v>
      </c>
      <c r="B5" s="101" t="s">
        <v>162</v>
      </c>
      <c r="C5" s="48"/>
    </row>
    <row r="6" spans="1:3" x14ac:dyDescent="0.25">
      <c r="A6" s="5" t="s">
        <v>5</v>
      </c>
      <c r="B6" s="46" t="s">
        <v>122</v>
      </c>
      <c r="C6" s="46"/>
    </row>
    <row r="7" spans="1:3" x14ac:dyDescent="0.25">
      <c r="A7" s="27" t="s">
        <v>6</v>
      </c>
      <c r="B7" s="102" t="s">
        <v>163</v>
      </c>
      <c r="C7" s="103"/>
    </row>
    <row r="8" spans="1:3" ht="23.1" customHeight="1" x14ac:dyDescent="0.25">
      <c r="A8" s="28" t="s">
        <v>138</v>
      </c>
      <c r="B8" s="46" t="s">
        <v>160</v>
      </c>
      <c r="C8" s="46"/>
    </row>
    <row r="9" spans="1:3" x14ac:dyDescent="0.25">
      <c r="A9" s="28" t="s">
        <v>132</v>
      </c>
      <c r="B9" s="46" t="s">
        <v>160</v>
      </c>
      <c r="C9" s="46"/>
    </row>
    <row r="10" spans="1:3" x14ac:dyDescent="0.25">
      <c r="A10" s="28" t="s">
        <v>7</v>
      </c>
      <c r="B10" s="46" t="s">
        <v>160</v>
      </c>
      <c r="C10" s="46"/>
    </row>
    <row r="11" spans="1:3" ht="30" customHeight="1" x14ac:dyDescent="0.25">
      <c r="A11" s="29" t="s">
        <v>8</v>
      </c>
      <c r="B11" s="46" t="s">
        <v>160</v>
      </c>
      <c r="C11" s="46"/>
    </row>
    <row r="12" spans="1:3" ht="30" customHeight="1" x14ac:dyDescent="0.25">
      <c r="A12" s="5" t="s">
        <v>9</v>
      </c>
      <c r="B12" s="46" t="s">
        <v>160</v>
      </c>
      <c r="C12" s="46"/>
    </row>
    <row r="13" spans="1:3" x14ac:dyDescent="0.25">
      <c r="A13" s="5" t="s">
        <v>10</v>
      </c>
      <c r="B13" s="46" t="s">
        <v>160</v>
      </c>
      <c r="C13" s="46"/>
    </row>
    <row r="14" spans="1:3" x14ac:dyDescent="0.25">
      <c r="A14" s="5" t="s">
        <v>11</v>
      </c>
      <c r="B14" s="46" t="s">
        <v>160</v>
      </c>
      <c r="C14" s="46"/>
    </row>
    <row r="15" spans="1:3" x14ac:dyDescent="0.25">
      <c r="A15" s="5" t="s">
        <v>145</v>
      </c>
      <c r="B15" s="46" t="s">
        <v>160</v>
      </c>
      <c r="C15" s="46"/>
    </row>
    <row r="16" spans="1:3" x14ac:dyDescent="0.25">
      <c r="A16" s="5" t="s">
        <v>12</v>
      </c>
      <c r="B16" s="46" t="s">
        <v>160</v>
      </c>
      <c r="C16" s="46"/>
    </row>
    <row r="17" spans="1:3" ht="15" customHeight="1" x14ac:dyDescent="0.25">
      <c r="A17" s="5" t="s">
        <v>13</v>
      </c>
      <c r="B17" s="46" t="s">
        <v>160</v>
      </c>
      <c r="C17" s="46"/>
    </row>
    <row r="18" spans="1:3" x14ac:dyDescent="0.25">
      <c r="A18" s="5" t="s">
        <v>15</v>
      </c>
      <c r="B18" s="46" t="s">
        <v>160</v>
      </c>
      <c r="C18" s="46"/>
    </row>
    <row r="19" spans="1:3" ht="18.75" customHeight="1" x14ac:dyDescent="0.25">
      <c r="A19" s="5" t="s">
        <v>16</v>
      </c>
      <c r="B19" s="46" t="s">
        <v>160</v>
      </c>
      <c r="C19" s="46"/>
    </row>
    <row r="20" spans="1:3" x14ac:dyDescent="0.25">
      <c r="A20" s="5" t="s">
        <v>133</v>
      </c>
      <c r="B20" s="46" t="s">
        <v>160</v>
      </c>
      <c r="C20" s="46"/>
    </row>
    <row r="21" spans="1:3" ht="17.25" customHeight="1" x14ac:dyDescent="0.25">
      <c r="A21" s="5" t="s">
        <v>17</v>
      </c>
      <c r="B21" s="46" t="s">
        <v>160</v>
      </c>
      <c r="C21" s="46"/>
    </row>
    <row r="22" spans="1:3" x14ac:dyDescent="0.25">
      <c r="A22" s="28" t="s">
        <v>19</v>
      </c>
      <c r="B22" s="54" t="s">
        <v>164</v>
      </c>
      <c r="C22" s="54"/>
    </row>
    <row r="23" spans="1:3" x14ac:dyDescent="0.25">
      <c r="A23" s="28" t="s">
        <v>20</v>
      </c>
      <c r="B23" s="55" t="s">
        <v>160</v>
      </c>
      <c r="C23" s="54"/>
    </row>
    <row r="24" spans="1:3" x14ac:dyDescent="0.25">
      <c r="A24" s="28" t="s">
        <v>21</v>
      </c>
      <c r="B24" s="55" t="s">
        <v>160</v>
      </c>
      <c r="C24" s="54"/>
    </row>
    <row r="25" spans="1:3" x14ac:dyDescent="0.25">
      <c r="A25" s="51" t="s">
        <v>147</v>
      </c>
      <c r="B25" s="54" t="s">
        <v>168</v>
      </c>
      <c r="C25" s="44"/>
    </row>
    <row r="26" spans="1:3" x14ac:dyDescent="0.25">
      <c r="A26" s="51"/>
      <c r="B26" s="44"/>
      <c r="C26" s="44"/>
    </row>
    <row r="27" spans="1:3" ht="100.5" customHeight="1" x14ac:dyDescent="0.25">
      <c r="A27" s="51"/>
      <c r="B27" s="44"/>
      <c r="C27" s="44"/>
    </row>
    <row r="28" spans="1:3" x14ac:dyDescent="0.25">
      <c r="A28" s="28" t="s">
        <v>23</v>
      </c>
      <c r="B28" s="76" t="s">
        <v>165</v>
      </c>
      <c r="C28" s="46"/>
    </row>
    <row r="29" spans="1:3" x14ac:dyDescent="0.25">
      <c r="A29" s="28" t="s">
        <v>24</v>
      </c>
      <c r="B29" s="46">
        <v>1122651873</v>
      </c>
      <c r="C29" s="46"/>
    </row>
    <row r="30" spans="1:3" x14ac:dyDescent="0.25">
      <c r="A30" s="28" t="s">
        <v>25</v>
      </c>
      <c r="B30" s="44" t="s">
        <v>167</v>
      </c>
      <c r="C30" s="44"/>
    </row>
    <row r="31" spans="1:3" x14ac:dyDescent="0.25">
      <c r="A31" s="28" t="s">
        <v>134</v>
      </c>
      <c r="B31" s="46" t="s">
        <v>166</v>
      </c>
      <c r="C31" s="46"/>
    </row>
    <row r="32" spans="1:3" x14ac:dyDescent="0.25">
      <c r="A32" s="28" t="s">
        <v>26</v>
      </c>
      <c r="B32" s="52" t="s">
        <v>169</v>
      </c>
      <c r="C32" s="53"/>
    </row>
    <row r="33" spans="1:3" x14ac:dyDescent="0.25">
      <c r="A33" s="5" t="s">
        <v>27</v>
      </c>
      <c r="B33" s="104" t="s">
        <v>170</v>
      </c>
      <c r="C33" s="104"/>
    </row>
    <row r="34" spans="1:3" ht="45" x14ac:dyDescent="0.25">
      <c r="A34" s="5" t="s">
        <v>135</v>
      </c>
      <c r="B34" s="104" t="s">
        <v>171</v>
      </c>
      <c r="C34" s="44"/>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E4219A2B-3323-48C8-8CC9-A0539EDCD90D}">
          <x14:formula1>
            <xm:f>Hoja2!$K$1:$K$2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12" zoomScaleNormal="100" workbookViewId="0">
      <selection activeCell="B8" sqref="B8:C8"/>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75" t="s">
        <v>28</v>
      </c>
      <c r="B1" s="75"/>
      <c r="C1" s="75"/>
    </row>
    <row r="2" spans="1:3" ht="15.75" customHeight="1" x14ac:dyDescent="0.25">
      <c r="A2" s="20" t="s">
        <v>29</v>
      </c>
      <c r="B2" s="65" t="s">
        <v>148</v>
      </c>
      <c r="C2" s="66"/>
    </row>
    <row r="3" spans="1:3" s="2" customFormat="1" x14ac:dyDescent="0.25">
      <c r="A3" s="5" t="s">
        <v>1</v>
      </c>
      <c r="B3" s="46" t="str">
        <f>'AUTOS  NOTA 322'!B2:C2</f>
        <v>2024025620-033-000</v>
      </c>
      <c r="C3" s="46"/>
    </row>
    <row r="4" spans="1:3" s="2" customFormat="1" x14ac:dyDescent="0.25">
      <c r="A4" s="5" t="s">
        <v>2</v>
      </c>
      <c r="B4" s="46" t="str">
        <f>'AUTOS  NOTA 322'!B3:C3</f>
        <v>SUPERINTENDENCIA FINANCIERA DE COLOMBIA - DELEGATURA PARA FUNCIONES JURISDICCIONALES</v>
      </c>
      <c r="C4" s="46"/>
    </row>
    <row r="5" spans="1:3" s="2" customFormat="1" x14ac:dyDescent="0.25">
      <c r="A5" s="5" t="s">
        <v>3</v>
      </c>
      <c r="B5" s="46" t="str">
        <f>'AUTOS  NOTA 322'!B4:C4</f>
        <v>ALLIANZ SEGUROS S.A.</v>
      </c>
      <c r="C5" s="46"/>
    </row>
    <row r="6" spans="1:3" s="2" customFormat="1" x14ac:dyDescent="0.25">
      <c r="A6" s="5" t="s">
        <v>4</v>
      </c>
      <c r="B6" s="46" t="str">
        <f>'AUTOS  NOTA 322'!B5:C5</f>
        <v xml:space="preserve">Dario Morales Benavidez (Afectado Directo).
</v>
      </c>
      <c r="C6" s="46"/>
    </row>
    <row r="7" spans="1:3" s="2" customFormat="1" x14ac:dyDescent="0.25">
      <c r="A7" s="5" t="s">
        <v>5</v>
      </c>
      <c r="B7" s="46" t="str">
        <f>'AUTOS  NOTA 322'!B6:C6</f>
        <v>DEMANDA DIRECTA</v>
      </c>
      <c r="C7" s="46"/>
    </row>
    <row r="8" spans="1:3" s="2" customFormat="1" x14ac:dyDescent="0.25">
      <c r="A8" s="31" t="s">
        <v>119</v>
      </c>
      <c r="B8" s="46" t="str">
        <f>'AUTOS  NOTA 322'!B7:C8</f>
        <v>N/A</v>
      </c>
      <c r="C8" s="46"/>
    </row>
    <row r="9" spans="1:3" x14ac:dyDescent="0.25">
      <c r="A9" s="20" t="s">
        <v>30</v>
      </c>
      <c r="B9" s="46"/>
      <c r="C9" s="46"/>
    </row>
    <row r="10" spans="1:3" x14ac:dyDescent="0.25">
      <c r="A10" s="20" t="s">
        <v>22</v>
      </c>
      <c r="B10" s="46" t="s">
        <v>124</v>
      </c>
      <c r="C10" s="46"/>
    </row>
    <row r="11" spans="1:3" x14ac:dyDescent="0.25">
      <c r="A11" s="20" t="s">
        <v>31</v>
      </c>
      <c r="B11" s="58">
        <v>0</v>
      </c>
      <c r="C11" s="59"/>
    </row>
    <row r="12" spans="1:3" x14ac:dyDescent="0.25">
      <c r="A12" s="20" t="s">
        <v>137</v>
      </c>
      <c r="B12" s="58">
        <v>0</v>
      </c>
      <c r="C12" s="59"/>
    </row>
    <row r="13" spans="1:3" x14ac:dyDescent="0.25">
      <c r="A13" s="20" t="s">
        <v>32</v>
      </c>
      <c r="B13" s="47"/>
      <c r="C13" s="48"/>
    </row>
    <row r="14" spans="1:3" x14ac:dyDescent="0.25">
      <c r="A14" s="20" t="s">
        <v>33</v>
      </c>
      <c r="B14" s="76"/>
      <c r="C14" s="46"/>
    </row>
    <row r="15" spans="1:3" x14ac:dyDescent="0.25">
      <c r="A15" s="20" t="s">
        <v>34</v>
      </c>
      <c r="B15" s="46"/>
      <c r="C15" s="46"/>
    </row>
    <row r="16" spans="1:3" x14ac:dyDescent="0.25">
      <c r="A16" s="20" t="s">
        <v>36</v>
      </c>
      <c r="B16" s="46"/>
      <c r="C16" s="46"/>
    </row>
    <row r="17" spans="1:3" x14ac:dyDescent="0.25">
      <c r="A17" s="62" t="s">
        <v>37</v>
      </c>
      <c r="B17" s="46"/>
      <c r="C17" s="46"/>
    </row>
    <row r="18" spans="1:3" x14ac:dyDescent="0.25">
      <c r="A18" s="63"/>
      <c r="B18" s="10" t="s">
        <v>39</v>
      </c>
      <c r="C18" s="10" t="s">
        <v>40</v>
      </c>
    </row>
    <row r="19" spans="1:3" x14ac:dyDescent="0.25">
      <c r="A19" s="63"/>
      <c r="B19" s="6" t="s">
        <v>144</v>
      </c>
      <c r="C19" s="6"/>
    </row>
    <row r="20" spans="1:3" x14ac:dyDescent="0.25">
      <c r="A20" s="63"/>
      <c r="B20" s="6"/>
      <c r="C20" s="6"/>
    </row>
    <row r="21" spans="1:3" x14ac:dyDescent="0.25">
      <c r="A21" s="64"/>
      <c r="B21" s="6"/>
      <c r="C21" s="6"/>
    </row>
    <row r="22" spans="1:3" x14ac:dyDescent="0.25">
      <c r="A22" s="20" t="s">
        <v>41</v>
      </c>
      <c r="B22" s="46"/>
      <c r="C22" s="46"/>
    </row>
    <row r="23" spans="1:3" x14ac:dyDescent="0.25">
      <c r="A23" s="20" t="s">
        <v>42</v>
      </c>
      <c r="B23" s="65"/>
      <c r="C23" s="66"/>
    </row>
    <row r="24" spans="1:3" x14ac:dyDescent="0.25">
      <c r="A24" s="20" t="s">
        <v>43</v>
      </c>
      <c r="B24" s="46"/>
      <c r="C24" s="46"/>
    </row>
    <row r="25" spans="1:3" x14ac:dyDescent="0.25">
      <c r="A25" s="20" t="s">
        <v>44</v>
      </c>
      <c r="B25" s="46"/>
      <c r="C25" s="46"/>
    </row>
    <row r="26" spans="1:3" x14ac:dyDescent="0.25">
      <c r="A26" s="20" t="s">
        <v>46</v>
      </c>
      <c r="B26" s="46"/>
      <c r="C26" s="46"/>
    </row>
    <row r="27" spans="1:3" x14ac:dyDescent="0.25">
      <c r="A27" s="19" t="s">
        <v>47</v>
      </c>
      <c r="B27" s="46"/>
      <c r="C27" s="46"/>
    </row>
    <row r="28" spans="1:3" x14ac:dyDescent="0.25">
      <c r="A28" s="67" t="s">
        <v>48</v>
      </c>
      <c r="B28" s="67"/>
      <c r="C28" s="67"/>
    </row>
    <row r="29" spans="1:3" x14ac:dyDescent="0.25">
      <c r="A29" s="60" t="s">
        <v>49</v>
      </c>
      <c r="B29" s="61"/>
      <c r="C29" s="11"/>
    </row>
    <row r="30" spans="1:3" x14ac:dyDescent="0.25">
      <c r="A30" s="60" t="s">
        <v>50</v>
      </c>
      <c r="B30" s="61"/>
      <c r="C30" s="11"/>
    </row>
    <row r="31" spans="1:3" x14ac:dyDescent="0.25">
      <c r="A31" s="60" t="s">
        <v>51</v>
      </c>
      <c r="B31" s="61"/>
      <c r="C31" s="12"/>
    </row>
    <row r="32" spans="1:3" x14ac:dyDescent="0.25">
      <c r="A32" s="60" t="s">
        <v>52</v>
      </c>
      <c r="B32" s="61"/>
      <c r="C32" s="11"/>
    </row>
    <row r="33" spans="1:3" x14ac:dyDescent="0.25">
      <c r="A33" s="60" t="s">
        <v>53</v>
      </c>
      <c r="B33" s="61"/>
      <c r="C33" s="11"/>
    </row>
    <row r="34" spans="1:3" x14ac:dyDescent="0.25">
      <c r="A34" s="60" t="s">
        <v>54</v>
      </c>
      <c r="B34" s="61"/>
      <c r="C34" s="13"/>
    </row>
    <row r="35" spans="1:3" x14ac:dyDescent="0.25">
      <c r="A35" s="56" t="s">
        <v>55</v>
      </c>
      <c r="B35" s="57"/>
      <c r="C35" s="14"/>
    </row>
    <row r="36" spans="1:3" x14ac:dyDescent="0.25">
      <c r="A36" s="56" t="s">
        <v>56</v>
      </c>
      <c r="B36" s="57"/>
      <c r="C36" s="15"/>
    </row>
    <row r="37" spans="1:3" x14ac:dyDescent="0.25">
      <c r="A37" s="68" t="s">
        <v>57</v>
      </c>
      <c r="B37" s="69"/>
      <c r="C37" s="15"/>
    </row>
    <row r="38" spans="1:3" x14ac:dyDescent="0.25">
      <c r="A38" s="70"/>
      <c r="B38" s="71"/>
      <c r="C38" s="15"/>
    </row>
    <row r="39" spans="1:3" x14ac:dyDescent="0.25">
      <c r="A39" s="72"/>
      <c r="B39" s="73"/>
      <c r="C39" s="15"/>
    </row>
    <row r="40" spans="1:3" x14ac:dyDescent="0.25">
      <c r="A40" s="74" t="s">
        <v>58</v>
      </c>
      <c r="B40" s="74"/>
      <c r="C40" s="74"/>
    </row>
    <row r="41" spans="1:3" x14ac:dyDescent="0.25">
      <c r="A41" s="17" t="s">
        <v>59</v>
      </c>
      <c r="B41" s="18"/>
      <c r="C41" s="15"/>
    </row>
    <row r="42" spans="1:3" x14ac:dyDescent="0.25">
      <c r="A42" s="56" t="s">
        <v>60</v>
      </c>
      <c r="B42" s="57"/>
      <c r="C42" s="15"/>
    </row>
    <row r="43" spans="1:3" x14ac:dyDescent="0.25">
      <c r="A43" s="56" t="s">
        <v>61</v>
      </c>
      <c r="B43" s="57"/>
      <c r="C43" s="15"/>
    </row>
    <row r="44" spans="1:3" x14ac:dyDescent="0.25">
      <c r="A44" s="17" t="s">
        <v>62</v>
      </c>
      <c r="B44" s="18"/>
      <c r="C44" s="15"/>
    </row>
    <row r="45" spans="1:3" x14ac:dyDescent="0.25">
      <c r="A45" s="17" t="s">
        <v>63</v>
      </c>
      <c r="B45" s="18"/>
      <c r="C45" s="15"/>
    </row>
    <row r="46" spans="1:3" x14ac:dyDescent="0.25">
      <c r="A46" s="56" t="s">
        <v>64</v>
      </c>
      <c r="B46" s="57"/>
      <c r="C46" s="15"/>
    </row>
    <row r="47" spans="1:3" x14ac:dyDescent="0.25">
      <c r="A47" s="17" t="s">
        <v>65</v>
      </c>
      <c r="B47" s="16"/>
      <c r="C47" s="15"/>
    </row>
    <row r="48" spans="1:3" x14ac:dyDescent="0.25">
      <c r="A48" s="56" t="s">
        <v>66</v>
      </c>
      <c r="B48" s="57"/>
      <c r="C48" s="15"/>
    </row>
    <row r="49" spans="1:3" x14ac:dyDescent="0.25">
      <c r="A49" s="56" t="s">
        <v>67</v>
      </c>
      <c r="B49" s="57"/>
      <c r="C49" s="15"/>
    </row>
    <row r="50" spans="1:3" x14ac:dyDescent="0.25">
      <c r="A50" s="56" t="s">
        <v>57</v>
      </c>
      <c r="B50" s="57"/>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11" zoomScale="115" zoomScaleNormal="115" workbookViewId="0">
      <selection activeCell="C38" sqref="C38"/>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75" t="s">
        <v>68</v>
      </c>
      <c r="B1" s="75"/>
      <c r="C1" s="75"/>
    </row>
    <row r="2" spans="1:9" ht="15" customHeight="1" x14ac:dyDescent="0.25">
      <c r="A2" s="35" t="s">
        <v>29</v>
      </c>
      <c r="B2" s="80" t="str">
        <f>'AUTOS NOTA 321'!B2:C2</f>
        <v xml:space="preserve">SINIESTRO   LEGIS </v>
      </c>
      <c r="C2" s="81"/>
    </row>
    <row r="3" spans="1:9" x14ac:dyDescent="0.25">
      <c r="A3" s="36" t="s">
        <v>1</v>
      </c>
      <c r="B3" s="95" t="str">
        <f>'AUTOS  NOTA 322'!B2:C2</f>
        <v>2024025620-033-000</v>
      </c>
      <c r="C3" s="95"/>
    </row>
    <row r="4" spans="1:9" x14ac:dyDescent="0.25">
      <c r="A4" s="36" t="s">
        <v>2</v>
      </c>
      <c r="B4" s="95" t="str">
        <f>'AUTOS  NOTA 322'!B3:C3</f>
        <v>SUPERINTENDENCIA FINANCIERA DE COLOMBIA - DELEGATURA PARA FUNCIONES JURISDICCIONALES</v>
      </c>
      <c r="C4" s="95"/>
    </row>
    <row r="5" spans="1:9" x14ac:dyDescent="0.25">
      <c r="A5" s="36" t="s">
        <v>3</v>
      </c>
      <c r="B5" s="95" t="str">
        <f>'AUTOS  NOTA 322'!B4:C4</f>
        <v>ALLIANZ SEGUROS S.A.</v>
      </c>
      <c r="C5" s="95"/>
    </row>
    <row r="6" spans="1:9" ht="15" customHeight="1" x14ac:dyDescent="0.25">
      <c r="A6" s="36" t="s">
        <v>4</v>
      </c>
      <c r="B6" s="95" t="str">
        <f>'AUTOS  NOTA 322'!B5:C5</f>
        <v xml:space="preserve">Dario Morales Benavidez (Afectado Directo).
</v>
      </c>
      <c r="C6" s="95"/>
    </row>
    <row r="7" spans="1:9" x14ac:dyDescent="0.25">
      <c r="A7" s="36" t="s">
        <v>5</v>
      </c>
      <c r="B7" s="95" t="str">
        <f>'AUTOS  NOTA 322'!B6:C6</f>
        <v>DEMANDA DIRECTA</v>
      </c>
      <c r="C7" s="95"/>
    </row>
    <row r="8" spans="1:9" x14ac:dyDescent="0.25">
      <c r="A8" s="38" t="s">
        <v>119</v>
      </c>
      <c r="B8" s="95" t="str">
        <f>'AUTOS  NOTA 322'!B7:C8</f>
        <v>N/A</v>
      </c>
      <c r="C8" s="95"/>
    </row>
    <row r="9" spans="1:9" ht="30" x14ac:dyDescent="0.25">
      <c r="A9" s="36" t="s">
        <v>69</v>
      </c>
      <c r="B9" s="93">
        <f>SUM(C11,C12,C14,C15,C17)</f>
        <v>0</v>
      </c>
      <c r="C9" s="94"/>
    </row>
    <row r="10" spans="1:9" x14ac:dyDescent="0.25">
      <c r="A10" s="96" t="s">
        <v>70</v>
      </c>
      <c r="B10" s="85" t="s">
        <v>71</v>
      </c>
      <c r="C10" s="86"/>
    </row>
    <row r="11" spans="1:9" x14ac:dyDescent="0.25">
      <c r="A11" s="96"/>
      <c r="B11" s="37" t="s">
        <v>72</v>
      </c>
      <c r="C11" s="32"/>
    </row>
    <row r="12" spans="1:9" x14ac:dyDescent="0.25">
      <c r="A12" s="96"/>
      <c r="B12" s="37" t="s">
        <v>73</v>
      </c>
      <c r="C12" s="32"/>
    </row>
    <row r="13" spans="1:9" x14ac:dyDescent="0.25">
      <c r="A13" s="96"/>
      <c r="B13" s="85"/>
      <c r="C13" s="86"/>
    </row>
    <row r="14" spans="1:9" x14ac:dyDescent="0.25">
      <c r="A14" s="96"/>
      <c r="B14" s="37" t="s">
        <v>116</v>
      </c>
      <c r="C14" s="40"/>
    </row>
    <row r="15" spans="1:9" x14ac:dyDescent="0.25">
      <c r="A15" s="96"/>
      <c r="B15" s="37" t="s">
        <v>117</v>
      </c>
      <c r="C15" s="40"/>
      <c r="E15" t="s">
        <v>75</v>
      </c>
      <c r="F15" s="22">
        <v>0.7</v>
      </c>
    </row>
    <row r="16" spans="1:9" x14ac:dyDescent="0.25">
      <c r="A16" s="96"/>
      <c r="B16" s="85" t="s">
        <v>76</v>
      </c>
      <c r="C16" s="86"/>
      <c r="E16" t="s">
        <v>77</v>
      </c>
      <c r="F16" s="23">
        <v>0.3</v>
      </c>
      <c r="I16" s="25"/>
    </row>
    <row r="17" spans="1:9" x14ac:dyDescent="0.25">
      <c r="A17" s="96"/>
      <c r="B17" s="37"/>
      <c r="C17" s="41"/>
      <c r="F17" s="26"/>
      <c r="I17" s="25"/>
    </row>
    <row r="18" spans="1:9" ht="23.25" customHeight="1" x14ac:dyDescent="0.25">
      <c r="A18" s="39" t="s">
        <v>78</v>
      </c>
      <c r="B18" s="80" t="s">
        <v>75</v>
      </c>
      <c r="C18" s="81"/>
    </row>
    <row r="19" spans="1:9" ht="60" x14ac:dyDescent="0.25">
      <c r="A19" s="36" t="s">
        <v>80</v>
      </c>
      <c r="B19" s="87"/>
      <c r="C19" s="88"/>
    </row>
    <row r="20" spans="1:9" ht="15" customHeight="1" x14ac:dyDescent="0.25">
      <c r="A20" s="21" t="s">
        <v>81</v>
      </c>
      <c r="B20" s="82">
        <f>((C22+C23+C25+C26+C30+C28+C32+C34+C29+C33)-C37)*C36*C38</f>
        <v>0</v>
      </c>
      <c r="C20" s="82"/>
    </row>
    <row r="21" spans="1:9" x14ac:dyDescent="0.25">
      <c r="A21" s="7" t="s">
        <v>82</v>
      </c>
      <c r="B21" s="89" t="s">
        <v>71</v>
      </c>
      <c r="C21" s="90"/>
    </row>
    <row r="22" spans="1:9" x14ac:dyDescent="0.25">
      <c r="A22" s="91"/>
      <c r="B22" s="37" t="s">
        <v>72</v>
      </c>
      <c r="C22" s="32">
        <v>0</v>
      </c>
    </row>
    <row r="23" spans="1:9" x14ac:dyDescent="0.25">
      <c r="A23" s="92"/>
      <c r="B23" s="37" t="s">
        <v>73</v>
      </c>
      <c r="C23" s="32">
        <v>0</v>
      </c>
    </row>
    <row r="24" spans="1:9" x14ac:dyDescent="0.25">
      <c r="A24" s="92"/>
      <c r="B24" s="85" t="s">
        <v>74</v>
      </c>
      <c r="C24" s="86"/>
    </row>
    <row r="25" spans="1:9" x14ac:dyDescent="0.25">
      <c r="A25" s="92"/>
      <c r="B25" s="37" t="s">
        <v>116</v>
      </c>
      <c r="C25" s="32">
        <v>0</v>
      </c>
    </row>
    <row r="26" spans="1:9" ht="29.1" customHeight="1" x14ac:dyDescent="0.25">
      <c r="A26" s="92"/>
      <c r="B26" s="37" t="s">
        <v>118</v>
      </c>
      <c r="C26" s="32">
        <v>0</v>
      </c>
    </row>
    <row r="27" spans="1:9" x14ac:dyDescent="0.25">
      <c r="A27" s="92"/>
      <c r="B27" s="85" t="s">
        <v>149</v>
      </c>
      <c r="C27" s="86"/>
    </row>
    <row r="28" spans="1:9" x14ac:dyDescent="0.25">
      <c r="A28" s="92"/>
      <c r="B28" s="37" t="s">
        <v>157</v>
      </c>
      <c r="C28" s="32">
        <v>0</v>
      </c>
    </row>
    <row r="29" spans="1:9" x14ac:dyDescent="0.25">
      <c r="A29" s="92"/>
      <c r="B29" s="37" t="s">
        <v>72</v>
      </c>
      <c r="C29" s="32">
        <v>0</v>
      </c>
    </row>
    <row r="30" spans="1:9" x14ac:dyDescent="0.25">
      <c r="A30" s="92"/>
      <c r="B30" s="37" t="s">
        <v>73</v>
      </c>
      <c r="C30" s="32">
        <v>0</v>
      </c>
    </row>
    <row r="31" spans="1:9" x14ac:dyDescent="0.25">
      <c r="A31" s="92"/>
      <c r="B31" s="85" t="s">
        <v>150</v>
      </c>
      <c r="C31" s="86"/>
    </row>
    <row r="32" spans="1:9" x14ac:dyDescent="0.25">
      <c r="A32" s="92"/>
      <c r="B32" s="37"/>
      <c r="C32" s="32"/>
    </row>
    <row r="33" spans="1:3" x14ac:dyDescent="0.25">
      <c r="A33" s="92"/>
      <c r="B33" s="37" t="s">
        <v>72</v>
      </c>
      <c r="C33" s="32">
        <v>0</v>
      </c>
    </row>
    <row r="34" spans="1:3" x14ac:dyDescent="0.25">
      <c r="A34" s="92"/>
      <c r="B34" s="37" t="s">
        <v>73</v>
      </c>
      <c r="C34" s="32">
        <v>0</v>
      </c>
    </row>
    <row r="35" spans="1:3" x14ac:dyDescent="0.25">
      <c r="A35" s="92"/>
      <c r="B35" s="85" t="s">
        <v>136</v>
      </c>
      <c r="C35" s="86"/>
    </row>
    <row r="36" spans="1:3" x14ac:dyDescent="0.25">
      <c r="A36" s="92"/>
      <c r="B36" s="37" t="s">
        <v>153</v>
      </c>
      <c r="C36" s="33">
        <v>1</v>
      </c>
    </row>
    <row r="37" spans="1:3" x14ac:dyDescent="0.25">
      <c r="A37" s="92"/>
      <c r="B37" s="37" t="s">
        <v>137</v>
      </c>
      <c r="C37" s="34">
        <v>0</v>
      </c>
    </row>
    <row r="38" spans="1:3" x14ac:dyDescent="0.25">
      <c r="A38" s="92"/>
      <c r="B38" s="37" t="s">
        <v>156</v>
      </c>
      <c r="C38" s="33">
        <v>1</v>
      </c>
    </row>
    <row r="39" spans="1:3" x14ac:dyDescent="0.25">
      <c r="A39" s="24" t="s">
        <v>83</v>
      </c>
      <c r="B39" s="82">
        <f>IFERROR(B20*(VLOOKUP(B18,E15:F17,2,0)),16666)</f>
        <v>0</v>
      </c>
      <c r="C39" s="82"/>
    </row>
    <row r="40" spans="1:3" ht="93" customHeight="1" x14ac:dyDescent="0.25">
      <c r="A40" s="36" t="s">
        <v>151</v>
      </c>
      <c r="B40" s="83"/>
      <c r="C40" s="84"/>
    </row>
    <row r="41" spans="1:3" ht="211.5" customHeight="1" x14ac:dyDescent="0.25">
      <c r="A41" s="36" t="s">
        <v>84</v>
      </c>
      <c r="B41" s="78"/>
      <c r="C41" s="79"/>
    </row>
    <row r="42" spans="1:3" ht="26.1" customHeight="1" x14ac:dyDescent="0.25">
      <c r="A42" s="43" t="s">
        <v>141</v>
      </c>
      <c r="B42" s="43"/>
      <c r="C42" s="43"/>
    </row>
    <row r="43" spans="1:3" x14ac:dyDescent="0.25">
      <c r="A43" s="42" t="s">
        <v>142</v>
      </c>
      <c r="B43" s="77"/>
      <c r="C43" s="77"/>
    </row>
    <row r="44" spans="1:3" ht="41.1" customHeight="1" x14ac:dyDescent="0.25">
      <c r="A44" s="42" t="s">
        <v>140</v>
      </c>
      <c r="B44" s="77"/>
      <c r="C44" s="77"/>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75" t="s">
        <v>85</v>
      </c>
      <c r="B1" s="75"/>
      <c r="C1" s="75"/>
    </row>
    <row r="2" spans="1:3" x14ac:dyDescent="0.25">
      <c r="A2" s="20" t="s">
        <v>29</v>
      </c>
      <c r="B2" s="65" t="str">
        <f>'AUTOS NOTA 324'!B2:C2</f>
        <v xml:space="preserve">SINIESTRO   LEGIS </v>
      </c>
      <c r="C2" s="66"/>
    </row>
    <row r="3" spans="1:3" x14ac:dyDescent="0.25">
      <c r="A3" s="5" t="s">
        <v>1</v>
      </c>
      <c r="B3" s="46" t="str">
        <f>'AUTOS  NOTA 322'!B2:C2</f>
        <v>2024025620-033-000</v>
      </c>
      <c r="C3" s="46"/>
    </row>
    <row r="4" spans="1:3" x14ac:dyDescent="0.25">
      <c r="A4" s="5" t="s">
        <v>2</v>
      </c>
      <c r="B4" s="46" t="str">
        <f>'AUTOS  NOTA 322'!B3:C3</f>
        <v>SUPERINTENDENCIA FINANCIERA DE COLOMBIA - DELEGATURA PARA FUNCIONES JURISDICCIONALES</v>
      </c>
      <c r="C4" s="46"/>
    </row>
    <row r="5" spans="1:3" x14ac:dyDescent="0.25">
      <c r="A5" s="5" t="s">
        <v>3</v>
      </c>
      <c r="B5" s="46" t="str">
        <f>'AUTOS  NOTA 322'!B4:C4</f>
        <v>ALLIANZ SEGUROS S.A.</v>
      </c>
      <c r="C5" s="46"/>
    </row>
    <row r="6" spans="1:3" ht="15" customHeight="1" x14ac:dyDescent="0.25">
      <c r="A6" s="5" t="s">
        <v>4</v>
      </c>
      <c r="B6" s="46" t="str">
        <f>'AUTOS  NOTA 322'!B5:C5</f>
        <v xml:space="preserve">Dario Morales Benavidez (Afectado Directo).
</v>
      </c>
      <c r="C6" s="46"/>
    </row>
    <row r="7" spans="1:3" ht="15" customHeight="1" x14ac:dyDescent="0.25">
      <c r="A7" s="5" t="s">
        <v>5</v>
      </c>
      <c r="B7" s="46" t="str">
        <f>'AUTOS  NOTA 322'!B6:C6</f>
        <v>DEMANDA DIRECTA</v>
      </c>
      <c r="C7" s="46"/>
    </row>
    <row r="8" spans="1:3" ht="15" customHeight="1" x14ac:dyDescent="0.25">
      <c r="A8" s="31" t="s">
        <v>119</v>
      </c>
      <c r="B8" s="46" t="str">
        <f>'AUTOS  NOTA 322'!B7:C8</f>
        <v>N/A</v>
      </c>
      <c r="C8" s="46"/>
    </row>
    <row r="9" spans="1:3" ht="18.95" customHeight="1" x14ac:dyDescent="0.25">
      <c r="A9" s="5" t="s">
        <v>120</v>
      </c>
      <c r="B9" s="46"/>
      <c r="C9" s="46"/>
    </row>
    <row r="10" spans="1:3" x14ac:dyDescent="0.25">
      <c r="A10" s="7" t="s">
        <v>82</v>
      </c>
      <c r="B10" s="99">
        <f>'AUTOS NOTA 324'!B20:C20</f>
        <v>0</v>
      </c>
      <c r="C10" s="99"/>
    </row>
    <row r="11" spans="1:3" x14ac:dyDescent="0.25">
      <c r="A11" s="7" t="s">
        <v>139</v>
      </c>
      <c r="B11" s="100">
        <f>'AUTOS NOTA 324'!B39:C39</f>
        <v>0</v>
      </c>
      <c r="C11" s="46"/>
    </row>
    <row r="12" spans="1:3" ht="30" x14ac:dyDescent="0.25">
      <c r="A12" s="7" t="s">
        <v>86</v>
      </c>
      <c r="B12" s="97"/>
      <c r="C12" s="98"/>
    </row>
    <row r="13" spans="1:3" ht="45" x14ac:dyDescent="0.25">
      <c r="A13" s="5" t="s">
        <v>87</v>
      </c>
      <c r="B13" s="46"/>
      <c r="C13" s="46"/>
    </row>
    <row r="14" spans="1:3" ht="45" x14ac:dyDescent="0.25">
      <c r="A14" s="5" t="s">
        <v>88</v>
      </c>
      <c r="B14" s="46"/>
      <c r="C14" s="46"/>
    </row>
    <row r="15" spans="1:3" x14ac:dyDescent="0.25">
      <c r="A15" s="5" t="s">
        <v>89</v>
      </c>
      <c r="B15" s="6"/>
      <c r="C15" s="6"/>
    </row>
    <row r="16" spans="1:3" x14ac:dyDescent="0.25">
      <c r="A16" s="7" t="s">
        <v>90</v>
      </c>
      <c r="B16" s="46"/>
      <c r="C16" s="46"/>
    </row>
    <row r="17" spans="1:3" x14ac:dyDescent="0.25">
      <c r="A17" s="6" t="s">
        <v>91</v>
      </c>
      <c r="B17" s="98"/>
      <c r="C17" s="98"/>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154</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155</v>
      </c>
    </row>
    <row r="7" spans="1:15" x14ac:dyDescent="0.25">
      <c r="E7" s="1" t="s">
        <v>114</v>
      </c>
      <c r="I7" t="s">
        <v>146</v>
      </c>
      <c r="L7" s="30" t="s">
        <v>127</v>
      </c>
    </row>
    <row r="8" spans="1:15" x14ac:dyDescent="0.25">
      <c r="E8" s="1" t="s">
        <v>115</v>
      </c>
      <c r="L8" s="30" t="s">
        <v>149</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152</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Angela María Valencia Arango</cp:lastModifiedBy>
  <cp:revision/>
  <dcterms:created xsi:type="dcterms:W3CDTF">2020-12-07T14:41:17Z</dcterms:created>
  <dcterms:modified xsi:type="dcterms:W3CDTF">2024-03-01T23:15:51Z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