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24D9F697-ED0C-4611-8D05-9F667F34F068}" xr6:coauthVersionLast="47" xr6:coauthVersionMax="47" xr10:uidLastSave="{00000000-0000-0000-0000-000000000000}"/>
  <bookViews>
    <workbookView xWindow="-120" yWindow="-120" windowWidth="20730" windowHeight="11160" tabRatio="669" xr2:uid="{00000000-000D-0000-FFFF-FFFF00000000}"/>
  </bookViews>
  <sheets>
    <sheet name="1. ABOGADO EXTERNO" sheetId="1" r:id="rId1"/>
    <sheet name="2. ABOGADO INTERNO " sheetId="2" r:id="rId2"/>
    <sheet name="REPORTE S.F.C." sheetId="3" r:id="rId3"/>
    <sheet name="Hoja1" sheetId="4" state="hidden"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<sst xmlns="http://schemas.openxmlformats.org/spreadsheetml/2006/main" count="167" uniqueCount="142">
  <si>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</si>
  <si>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</si>
  <si>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</si>
  <si>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</si>
  <si>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</si>
  <si>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</si>
  <si>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</si>
  <si>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</si>
  <si>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</si>
  <si>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</si>
  <si>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</si>
  <si>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</si>
  <si>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</si>
  <si>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</si>
  <si>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</si>
  <si>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</si>
  <si>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</si>
  <si>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</si>
  <si>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</si>
  <si>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</si>
  <si>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</si>
  <si>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</si>
  <si>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</si>
  <si>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</si>
  <si>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</si>
  <si>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</si>
  <si>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</si>
  <si>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</si>
  <si>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</si>
  <si>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</si>
  <si>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</si>
  <si>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</si>
  <si>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</si>
  <si>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</si>
  <si>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</si>
  <si>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</si>
  <si>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</si>
  <si>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</si>
  <si>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</si>
  <si>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</si>
  <si>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</si>
  <si>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</si>
  <si>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</si>
  <si>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</si>
  <si>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</si>
  <si>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</si>
  <si>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</si>
  <si>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</si>
  <si>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</si>
  <si>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</si>
  <si>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</si>
  <si>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</si>
  <si>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</si>
  <si>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</si>
  <si>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</si>
  <si>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</si>
  <si>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</si>
  <si>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</si>
  <si>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</si>
  <si>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</si>
  <si>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</si>
  <si>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</si>
  <si>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</si>
  <si>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</si>
  <si>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</si>
  <si>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</si>
  <si>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</si>
  <si>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</si>
  <si>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</si>
  <si>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</si>
  <si>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</si>
  <si>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</si>
  <si>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</si>
  <si>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</si>
  <si>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</si>
  <si>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</si>
  <si>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</si>
  <si>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</si>
  <si>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</si>
  <si>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</si>
  <si>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</si>
  <si>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</si>
  <si>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</si>
  <si>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</si>
  <si>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</si>
  <si>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</si>
  <si>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</si>
  <si>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</si>
  <si>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</si>
  <si>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</si>
  <si>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</si>
  <si>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</si>
  <si>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</si>
  <si>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</si>
  <si>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</si>
  <si>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</si>
  <si>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</si>
  <si>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</si>
  <si>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</si>
  <si>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</si>
  <si>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</si>
  <si>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</si>
  <si>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</si>
  <si>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</si>
  <si>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</si>
  <si>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</si>
  <si>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</si>
  <si>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</si>
  <si>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</si>
  <si>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</si>
  <si>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</si>
  <si>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</si>
  <si>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</si>
  <si>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</si>
  <si>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</si>
  <si>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</si>
  <si>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</si>
  <si>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</si>
  <si>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</si>
  <si>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</si>
  <si>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</si>
  <si>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</si>
  <si>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</si>
  <si>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</si>
  <si>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</si>
  <si>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</si>
  <si>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</si>
  <si>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</si>
  <si>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</si>
  <si>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</si>
  <si>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 xml:space="preserve">Daniel Andrés Valencia Arias, Paola Andrea Potes Libreros, JeanPol Valencia Potes, Jean Pierre Valencia Escobedo, Fabio José González y María del Carmen Arias Vélez </t>
  </si>
  <si>
    <t xml:space="preserve">Municipio de Guadalajara Buga, Departamento del Valle del Cauca, la Nación - Ministerio de Transporte y el Instituto Nacional de Vías - INVIAS </t>
  </si>
  <si>
    <t>Instituto Nacional de Vías - INVIAS</t>
  </si>
  <si>
    <t xml:space="preserve">1.El día 4 de septiembre de 2021, en la vía Buga - La Habana, a la altura del sitio conocido como "la granjita" aproximadamente a las 2:30 p.m. los señores Daniel Andrés Valencia Arias y Paola Andrea Potes Libreros, transitaban en el automóvil de placas KDR-026, cuando presuntamente por el "mal estado de la vía" el vehículo se volcó por un precipicio de aproximadamente 25 metros de altura. 
2.Los señores Daniel Andrés y Paola Andrea fueron remitidos por urgencias al Hospital San José de Buga. 
3.El señor Daniel Andrés luego de múltiples exámenes y procedimientos, el Instituto Nacional de Medicina Legal determina en su informe pericial lo siguiente: "Deformidad física que afecta el cuerpo de carácter permanente; Pérdida funcional de órgano de la locomoción de carácter permanente; Perturbación funcional de órgano Sistema Nervioso Central y periférico de carácter permanente; Perturbación funcional de órgano excreción urinaria y fecal de carácter permanente; Perturbación funcional del órgano de la reproducción de carácter permanente; Perturbación psíquica secundaria a daño corporal de carácter permanente por definir (...)".
4.Para la señora Paola Andrea, se determinaron las siguientes lesiones: "SE EVIDENCIA IMÁGENES EN RELACIÓN CON AREAS DE CONTUSIÓN PULMONAL BILATERAL, NEUMOTORAX LAMINAR APICAL IZQUIERDO Y FRACTURAS DE LOS ARCOS COSTALES POSTERIORES IZQUIERDOS 9 Y 10".
5.Los demandantes afirman que en diversas ocasiones elevaron peticiones para que se investigara lo sucedido, se levantara el informe descriptivo, se realiza el croquis y se remitiera las copias correspondientes para iniciar las investigaciones disciplinarias o penales, no obstante, solo fue hasta el 25 de abril de 2022 que la Alcaldía de Buga remitió un informe aclaratorio de lo sucedido el día 4 de septiembre de 2021, en el cual se manifiesta las labores adelantadas por los agentes de tránsito en el lugar y el informe de que la vía estaba en buen estado. 
Factores a favor 
1. La vía en que ocurrió el accidente es de segundo orden, por lo que su mantenimiento, señalización o reparación le corresponde únicamente al Departamento del Valle del Cauca y no al Instituto Nacional de Vías - INVIAS </t>
  </si>
  <si>
    <t xml:space="preserve">La contingencia se califica como REMOTA, toda vez que, si bien la Póliza de Responsabilidad Civil Extracontractual No. 2201220016487 Anexo 2 presta cobertura temporal, no presta cobertura material y frente a la responsabilidad del asegurado, en este caso se configura su falta de legitimación por pasiva. 
En primer lugar, la Póliza de Seguro No. 2201220016487 Anexo 2 presta cobertura temporal en razón a que la modalidad de cobertura es de ocurrencia, su vigencia es del 1/1/2021 hasta el 1/1/2022 y los hechos se presentaron el 4/09/2021, por lo tanto, ocurrieron dentro de la vigencia de la Póliza. 
Ahora bien, la Póliza No. 2201220016487 no presta cobertura material en razón a que el objeto del contrato de seguro fue amparar los perjuicios patrimoniales y extrapatrimoniales que se originaran a terceros “dentro o fuera de las instalaciones, en el desarrollo de las actividades o en lo relacionado con ella”, en el caso particular, el accidente del 4 de septiembre de 2021 ocurrió en una vía que no estaba a cargo del INVIAS, pues al ser de segundo orden la señalización, mantenimiento, reparación y administración correspondía únicamente al Departamento del Valle del Cauca. Por lo tanto, al no ser una vía que haga parte de las instalaciones o de las actividades que desarrolla el INVIAS, la Póliza no presta cobertura al no ser un riesgo asegurado. 
Por último, frente a la responsabilidad del asegurado en el expediente obran las pruebas suficientes para demostrar la falta de legitimación por pasiva del INVIAS, en razón a que la vía en la que ocurrió el accidente es de segundo orden, de conformidad con la Resolución No. 005951 del 2015, por lo que su mantenimiento, señalización o reparación estaba a cargo únicamente del Departamento del Valle del Cauca. </t>
  </si>
  <si>
    <t>Gustavo Alberto Herrera Ávila</t>
  </si>
  <si>
    <t>Juzgado Cuarto Administrativo Oral del Circuito de Buga</t>
  </si>
  <si>
    <t>761113333004-2023-00211-00</t>
  </si>
  <si>
    <t>Responsabilidad Civil Extracontractual</t>
  </si>
  <si>
    <t xml:space="preserve">El 13 de noviembre de 2024 se presentó la contestación de la demanda y del llamamiento en garantía en representación de Mapfre Seguros de Colombia S.A. </t>
  </si>
  <si>
    <t xml:space="preserve">1.Declarar a las entidades demandadas civilmente responsables por la falla en el servicio. 
2.Condenar por concepto de daño moral a las siguientes sumas:
-Daniel Andrés Valencia: 100 SMMLV (víctima directa)
-Paola Andrea Potes: 100 SMMLV (cónyuge y víctima directa)
-Paola Andrea Potes: 50 SMMLV 
-Janpool Valencia Potes: 100 SMMLV (hijo de las víctimas)
-Jean Pier Valencia Escobedo: 100 SMMLV (hijo de la víctima directa Daniel Andrés)
-Fabio José Gonzáles: 50 SMMLV (no se tiene registro de su parentesco)
-María del Carmen Arias: 50 SMMLV (madre de la víctima directa Daniel Andrés)
3.Condenar por concepto de daño a la salud a las siguientes sumas:
-Daniel Andrés Valencia: 250 SMMLV
-Paola Andrea Potes: 80 SMMLV
4.Como consecuencia de la declaración de responsabilidad, condénese a los demandados a realizar, a título de reparación del daño a la vulneración a bienes convencional y constitucionalmente amparados, un acto público y solemne donde se realicen disculpas publicas para las víctimas del daño causado por la negligencia del Estado.
5.Condénese al Municipio de Guadalajara de Buga, Valle del Cauca, por la destrucción total del vehículo de placa No. KDR-026, a la suma de $23.000.000, valor comercial al momento del accidente.
6.Condénese por concepto de lucro cesante consolidado a favor de Daniel Andrés Valencia un valor de $13.292.957 y lucro cesante futuro un valor de $260.136.158 </t>
  </si>
  <si>
    <r>
      <t xml:space="preserve">Daño moral para Daniel Andrés Valencia Arias es de $130.000.000. Se reconoce este valor en razón a que obra en el expediente un dictamen de pérdida de capacidad laboral realizado al señor Daniel Andrés (víctima directa) por parte de Colpensiones, el cual determinó un PCL del 70.82%, por lo que, de conformidad con la jurisprudencia de unificación del Consejo de Estado, cuando la gravedad de la lesión es igual o mayor al 50% el valor de la indemnización es de 100 SMMLV para la víctima directa. 
Daño moral para Paola Andrea Potes Libreros es de $130.000.000. Se reconoce este valor en razón a que obra en el expediente un dictamen de pérdida de capacidad laboral realizado al señor Daniel Andrés (víctima directa) por parte de Colpensiones, el cual determinó un PCL del 70.82%, por lo que, de conformidad con la jurisprudencia de unificación del Consejo de Estado, cuando la gravedad de la lesión es igual o mayor al 50% el valor de la indemnización es de 100 SMMLV para la cónyuge de la víctima. 
</t>
    </r>
    <r>
      <rPr>
        <sz val="10"/>
        <rFont val="Calibri"/>
        <family val="2"/>
        <scheme val="minor"/>
      </rPr>
      <t xml:space="preserve">Daño moral para Paola Andrea Potes Libreros como víctima directa es de $13.000.000. Se evidencia que no existe un parametro objetivo para determinar la gravedad del daño, pues no obra un dictamen de pérdida de capacidad de la Junta Regional de Calificación, por lo que, de conformidad con la unificación de jurisprudencia del Consejo de Estado, solo realizará un reconocimiento mínimo de 10 SMMLV que equivalen a $ 13.000.000. La liquidación de perjuicios morales es subjetiva por ahora, debido a que no existe prueba que permita aplicar los topes indemnizatorios establecidos de acuerdo con la gravedad de la lesión sufrida. </t>
    </r>
    <r>
      <rPr>
        <sz val="10"/>
        <color theme="1"/>
        <rFont val="Calibri"/>
        <family val="2"/>
        <scheme val="minor"/>
      </rPr>
      <t xml:space="preserve">
Daño moral para Jean Pierre Valencia Escobedo es de $130.000.000. Se reconoce este valor en razón a que obra en el expediente un dictamen de pérdida de capacidad laboral realizado al señor Daniel Andrés (víctima directa) por parte de Colpensiones, el cual determinó un PCL del 70.82%, por lo que, de conformidad con la jurisprudencia de unificación del Consejo de Estado, cuando la gravedad de la lesión es igual o mayor al 50% el valor de la indemnización es de 100 SMMLV para el hijo de la víctima. 
Daño moral para Jeanpool Valencia Potes es de $130.000.000. Se reconoce este valor en razón a que obra en el expediente un dictamen de pérdida de capacidad laboral realizado al señor Daniel Andrés (víctima directa) por parte de Colpensiones, el cual determinó un PCL del 70.82%, por lo que, de conformidad con la jurisprudencia de unificación del Consejo de Estado, cuando la gravedad de la lesión es igual o mayor al 50% el valor de la indemnización es de 100 SMMLV para el hijo de la víctima.
Daño moral para Fabio José González es de $0. No se reconoce este perjuicio en razón a que no obra en el expediente algún medio de convicción que acredite su grado de parentesco con alguna de las víctimas directas del accidente, por lo que carece de legitimación en la causa por activa. 
Daño moral para María del Carmen Arias Vélez es de 130.000.000. Se reconoce este valor en razón a que obra en el expediente un dictamen de pérdida de capacidad laboral realizado al señor Daniel Andrés (víctima directa) por parte de Colpensiones, el cual determinó un PCL del 70.82%, por lo que, de conformidad con la jurisprudencia de unificación del Consejo de Estado, cuando la gravedad de la lesión es igual o mayor al 50% el valor de la indemnización es de 100 SMMLV para la madre de la víctima. 
Daño a la salud para Daniel Andrés Valencia Arias es de $130.000.000. Se reconoce este valor en razón a que obra en el expediente un dictamen de pérdida de capacidad laboral realizado al señor Daniel Andrés (víctima directa) por parte de Colpensiones, el cual determinó un PCL del 70.82%, por lo que, de conformidad con la jurisprudencia de unificación del Consejo de Estado, cuando la gravedad de la lesión es igual o mayor al 50% el valor de la indemnización es de 100 SMMLV para la víctima directa.
</t>
    </r>
    <r>
      <rPr>
        <sz val="10"/>
        <rFont val="Calibri"/>
        <family val="2"/>
        <scheme val="minor"/>
      </rPr>
      <t xml:space="preserve">Daño a la salud para Paola Andrea Potes Libreros es de $13.000.000.  Se evidencia que no existe un parametro objetivo para determinar la gravedad del daño, pues no obra un dictamen de pérdida de capacidad de la Junta Regional de Calificación, por lo que, de conformidad con la unificación de jurisprudencia del Consejo de Estado, solo realizará un reconocimiento mínimo de 10 SMMLV que equivalen a $ 13.000.000. La liquidación de perjuicios morales es subjetiva por ahora, debido a que no existe prueba que permita aplicar los topes indemnizatorios establecidos de acuerdo con la gravedad de la lesión sufrida. </t>
    </r>
    <r>
      <rPr>
        <sz val="10"/>
        <color theme="1"/>
        <rFont val="Calibri"/>
        <family val="2"/>
        <scheme val="minor"/>
      </rPr>
      <t xml:space="preserve">
Daño emergente $0. No se reconoce este perjuicio en razón a que no obra en el expediente algún medio de convicción que demuestre que el carro se destruyó totalmente y mucho menos cuál era su valor comercial, por lo tanto, al ser un perjuicio netamente económico es necesario acreditar su existencia cierta. 
Lucro cesante para Daniel Andrés Valencia Arias es de $295.499.024. Se reconoce este valor en razón a que es posible que con las pruebas allegadas por la parte demandante se demuestre que el señor Daniel Andrés Valencia Arias desarrollaba una actividad económica. 
Cálculo:  
Fórmula: LCP= Ra*(1+i) n-1 / i 
Ra: $1.300.000 (se reconoce el 100% del ingreso, toda vez que su incapacidad es mayor al 50%). 
i: 0.004867
n: (9 de septiembre de 2021 – 15 de noviembre de 2024) = 37.6 meses
LCP= 1.300.000 * (1+0.004867) 37.6 - 1 / 0.004867
LCP= 1.300.000 * (1.004867) 37.6 -1 / 0.004867
LCP= 1.300.000 * 1.20028 - 1 / 0.004867
LCP= 1.300.000 * 0.20028 / 0.004867
LCP= 1.300.000 * 41.150
LCP= 53.495.931
Cálculo:  
Fórmula: LCF= Ra*(1+i) n-1 / i (1+i) n
Ra: $1.300.000 (se reconoce el 100% del ingreso, toda vez que su incapacidad es mayor al 50%). 
i: 0.004867
n: Edad: 37 años y 1 mes, Vida probable: 43.7 años, Meses de vida probable: 524.4 meses - Meses indemnizados: 37.6 meses = 486.8 meses
LCF= 1.300.000 * (1+0.004867) 486.8 - 1 / 0.004867 (1+0.004867) 486.8
LCF= 1.300.000 * (1.004867) 486.8 -1 / 0.004867 (1.004867) 486.8
LCF= 1.300.000 * 10.628 - 1 / 0.004867 * 10.628
LCF= 1.300.000 * 9.628 / 0.05172 
LCF= 1.3000.000 * 186.156
LCF= 242.003.093 
Total perjuicios: $1.101.499.024
Límite del valor asegurado en la Póliza No. 2201220016487: $10.750.000.000
</t>
    </r>
    <r>
      <rPr>
        <b/>
        <sz val="10"/>
        <color theme="1"/>
        <rFont val="Calibri"/>
        <family val="2"/>
        <scheme val="minor"/>
      </rPr>
      <t>Total contingencia Mapfre: $1.101.499.024</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</si>
</sst>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11" fillId="0" borderId="0" xfId="0" applyFont="1"/>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11" fillId="0" borderId="0" xfId="0" applyFont="1" applyAlignment="1">
      <alignment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I8" sqref="I8"/>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9" max="9" width="70.57031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9" t="s">
        <v>0</v>
      </c>
      <c r="B2" s="59"/>
      <c r="C2" s="59"/>
      <c r="D2" s="59"/>
      <c r="E2" s="59"/>
      <c r="F2" s="59"/>
      <c r="G2" s="59"/>
      <c r="H2" s="59"/>
      <c r="O2" s="23"/>
      <c r="P2" s="24"/>
      <c r="Q2" s="24"/>
      <c r="R2" s="24"/>
      <c r="S2" s="24"/>
    </row>
    <row r="3" spans="1:19" x14ac:dyDescent="0.25">
      <c r="A3" s="57" t="s">
        <v>1</v>
      </c>
      <c r="B3" s="57"/>
      <c r="C3" s="57"/>
      <c r="D3" s="52">
        <v>45614</v>
      </c>
      <c r="E3" s="52"/>
      <c r="F3" s="52"/>
      <c r="G3" s="52"/>
      <c r="H3" s="52"/>
      <c r="O3" s="25"/>
      <c r="P3" s="25"/>
      <c r="Q3" s="26"/>
      <c r="R3" s="26"/>
    </row>
    <row r="4" spans="1:19" x14ac:dyDescent="0.25">
      <c r="A4" s="40" t="s">
        <v>2</v>
      </c>
      <c r="B4" s="48" t="s">
        <v>121</v>
      </c>
      <c r="C4" s="48"/>
      <c r="D4" s="48"/>
      <c r="E4" s="40" t="s">
        <v>3</v>
      </c>
      <c r="F4" s="49" t="s">
        <v>101</v>
      </c>
      <c r="G4" s="49"/>
      <c r="H4" s="49"/>
      <c r="O4" s="25"/>
      <c r="P4" s="25"/>
      <c r="Q4" s="26"/>
      <c r="R4" s="26"/>
    </row>
    <row r="5" spans="1:19" x14ac:dyDescent="0.25">
      <c r="A5" s="40" t="s">
        <v>4</v>
      </c>
      <c r="B5" s="47">
        <v>45595</v>
      </c>
      <c r="C5" s="47"/>
      <c r="D5" s="47"/>
      <c r="E5" s="40" t="s">
        <v>5</v>
      </c>
      <c r="F5" s="53" t="s">
        <v>103</v>
      </c>
      <c r="G5" s="53"/>
      <c r="H5" s="53"/>
      <c r="O5" s="25"/>
      <c r="P5" s="25"/>
      <c r="Q5" s="26"/>
      <c r="R5" s="26"/>
    </row>
    <row r="6" spans="1:19" ht="30.75" customHeight="1" x14ac:dyDescent="0.25">
      <c r="A6" s="40" t="s">
        <v>6</v>
      </c>
      <c r="B6" s="49" t="s">
        <v>130</v>
      </c>
      <c r="C6" s="49"/>
      <c r="D6" s="49"/>
      <c r="E6" s="49"/>
      <c r="F6" s="49"/>
      <c r="G6" s="49"/>
      <c r="H6" s="49"/>
      <c r="O6" s="25"/>
      <c r="P6" s="25"/>
      <c r="Q6" s="26"/>
      <c r="R6" s="28"/>
    </row>
    <row r="7" spans="1:19" ht="30.75" customHeight="1" x14ac:dyDescent="0.25">
      <c r="A7" s="40" t="s">
        <v>7</v>
      </c>
      <c r="B7" s="49" t="s">
        <v>131</v>
      </c>
      <c r="C7" s="49"/>
      <c r="D7" s="49"/>
      <c r="E7" s="49"/>
      <c r="F7" s="49"/>
      <c r="G7" s="49"/>
      <c r="H7" s="49"/>
      <c r="O7" s="25"/>
      <c r="P7" s="25"/>
      <c r="Q7" s="26"/>
      <c r="R7" s="28"/>
    </row>
    <row r="8" spans="1:19" ht="32.25" customHeight="1" x14ac:dyDescent="0.25">
      <c r="A8" s="40" t="s">
        <v>8</v>
      </c>
      <c r="B8" s="49" t="s">
        <v>132</v>
      </c>
      <c r="C8" s="49"/>
      <c r="D8" s="49"/>
      <c r="E8" s="49"/>
      <c r="F8" s="49"/>
      <c r="G8" s="49"/>
      <c r="H8" s="49"/>
      <c r="O8" s="25"/>
      <c r="P8" s="25"/>
      <c r="Q8" s="26"/>
      <c r="R8" s="28"/>
    </row>
    <row r="9" spans="1:19" ht="325.5" customHeight="1" x14ac:dyDescent="0.25">
      <c r="A9" s="40" t="s">
        <v>9</v>
      </c>
      <c r="B9" s="48" t="s">
        <v>140</v>
      </c>
      <c r="C9" s="48"/>
      <c r="D9" s="48"/>
      <c r="E9" s="48"/>
      <c r="F9" s="48"/>
      <c r="G9" s="48"/>
      <c r="H9" s="48"/>
      <c r="I9" s="46"/>
      <c r="O9" s="25"/>
      <c r="P9" s="25"/>
      <c r="Q9" s="26"/>
      <c r="R9" s="28"/>
    </row>
    <row r="10" spans="1:19" x14ac:dyDescent="0.25">
      <c r="A10" s="40" t="s">
        <v>10</v>
      </c>
      <c r="B10" s="60">
        <v>1440429115</v>
      </c>
      <c r="C10" s="60"/>
      <c r="D10" s="60"/>
      <c r="E10" s="60"/>
      <c r="F10" s="60"/>
      <c r="G10" s="60"/>
      <c r="H10" s="60"/>
      <c r="O10" s="25"/>
      <c r="P10" s="28"/>
      <c r="Q10" s="26"/>
      <c r="R10" s="28"/>
    </row>
    <row r="11" spans="1:19" ht="371.25" customHeight="1" x14ac:dyDescent="0.25">
      <c r="A11" s="40" t="s">
        <v>11</v>
      </c>
      <c r="B11" s="61" t="s">
        <v>133</v>
      </c>
      <c r="C11" s="61"/>
      <c r="D11" s="61"/>
      <c r="E11" s="61"/>
      <c r="F11" s="61"/>
      <c r="G11" s="61"/>
      <c r="H11" s="61"/>
      <c r="O11" s="25"/>
      <c r="P11" s="28"/>
      <c r="Q11" s="26"/>
      <c r="R11" s="28"/>
    </row>
    <row r="12" spans="1:19" ht="267" customHeight="1" x14ac:dyDescent="0.25">
      <c r="A12" s="40" t="s">
        <v>12</v>
      </c>
      <c r="B12" s="61" t="s">
        <v>134</v>
      </c>
      <c r="C12" s="61"/>
      <c r="D12" s="61"/>
      <c r="E12" s="61"/>
      <c r="F12" s="61"/>
      <c r="G12" s="61"/>
      <c r="H12" s="61"/>
      <c r="O12" s="25"/>
      <c r="P12" s="28"/>
      <c r="Q12" s="26"/>
      <c r="R12" s="28"/>
    </row>
    <row r="13" spans="1:19" ht="25.5" x14ac:dyDescent="0.25">
      <c r="A13" s="40" t="s">
        <v>13</v>
      </c>
      <c r="B13" s="41" t="s">
        <v>114</v>
      </c>
      <c r="C13" s="40" t="s">
        <v>14</v>
      </c>
      <c r="D13" s="42"/>
      <c r="E13" s="40" t="s">
        <v>15</v>
      </c>
      <c r="F13" s="49" t="s">
        <v>135</v>
      </c>
      <c r="G13" s="49"/>
      <c r="H13" s="49"/>
    </row>
    <row r="14" spans="1:19" ht="26.25" x14ac:dyDescent="0.25">
      <c r="A14" s="40" t="s">
        <v>16</v>
      </c>
      <c r="B14" s="49" t="s">
        <v>136</v>
      </c>
      <c r="C14" s="49"/>
      <c r="D14" s="49"/>
      <c r="E14" s="43" t="s">
        <v>17</v>
      </c>
      <c r="F14" s="49" t="s">
        <v>137</v>
      </c>
      <c r="G14" s="49"/>
      <c r="H14" s="49"/>
      <c r="P14" s="28"/>
      <c r="Q14" s="26"/>
      <c r="R14" s="28"/>
    </row>
    <row r="15" spans="1:19" ht="26.25" customHeight="1" x14ac:dyDescent="0.25">
      <c r="A15" s="40" t="s">
        <v>18</v>
      </c>
      <c r="B15" s="44"/>
      <c r="C15" s="40" t="s">
        <v>19</v>
      </c>
      <c r="D15" s="44">
        <v>2201220016487</v>
      </c>
      <c r="E15" s="45" t="s">
        <v>20</v>
      </c>
      <c r="F15" s="49" t="s">
        <v>138</v>
      </c>
      <c r="G15" s="49"/>
      <c r="H15" s="49"/>
      <c r="O15" s="25"/>
      <c r="P15" s="28"/>
      <c r="Q15" s="26"/>
      <c r="R15" s="28"/>
    </row>
    <row r="16" spans="1:19" ht="30.75" customHeight="1" x14ac:dyDescent="0.25">
      <c r="A16" s="40" t="s">
        <v>21</v>
      </c>
      <c r="B16" s="54" t="s">
        <v>118</v>
      </c>
      <c r="C16" s="55"/>
      <c r="D16" s="55"/>
      <c r="E16" s="55"/>
      <c r="F16" s="55"/>
      <c r="G16" s="55"/>
      <c r="H16" s="56"/>
      <c r="O16" s="25"/>
      <c r="P16" s="28"/>
      <c r="Q16" s="26"/>
      <c r="R16" s="28"/>
    </row>
    <row r="17" spans="1:9" ht="25.5" x14ac:dyDescent="0.25">
      <c r="A17" s="40" t="s">
        <v>22</v>
      </c>
      <c r="B17" s="52">
        <v>44443</v>
      </c>
      <c r="C17" s="52"/>
      <c r="D17" s="52"/>
      <c r="E17" s="40" t="s">
        <v>23</v>
      </c>
      <c r="F17" s="52">
        <v>45084</v>
      </c>
      <c r="G17" s="53"/>
      <c r="H17" s="53"/>
    </row>
    <row r="18" spans="1:9" x14ac:dyDescent="0.25">
      <c r="A18" s="50" t="s">
        <v>24</v>
      </c>
      <c r="B18" s="50"/>
      <c r="C18" s="50"/>
      <c r="D18" s="50"/>
      <c r="E18" s="50"/>
      <c r="F18" s="50"/>
      <c r="G18" s="50"/>
      <c r="H18" s="50"/>
    </row>
    <row r="19" spans="1:9" ht="25.5" customHeight="1" x14ac:dyDescent="0.25">
      <c r="A19" s="51" t="s">
        <v>25</v>
      </c>
      <c r="B19" s="51"/>
      <c r="C19" s="51"/>
      <c r="D19" s="51"/>
      <c r="E19" s="51"/>
      <c r="F19" s="51"/>
      <c r="G19" s="51"/>
      <c r="H19" s="51"/>
    </row>
    <row r="20" spans="1:9" ht="409.6" customHeight="1" x14ac:dyDescent="0.25">
      <c r="A20" s="48" t="s">
        <v>141</v>
      </c>
      <c r="B20" s="48"/>
      <c r="C20" s="48"/>
      <c r="D20" s="48"/>
      <c r="E20" s="48"/>
      <c r="F20" s="48"/>
      <c r="G20" s="48"/>
      <c r="H20" s="48"/>
      <c r="I20" s="68"/>
    </row>
    <row r="21" spans="1:9" x14ac:dyDescent="0.25">
      <c r="A21" s="57" t="s">
        <v>26</v>
      </c>
      <c r="B21" s="57"/>
      <c r="C21" s="57"/>
      <c r="D21" s="57"/>
      <c r="E21" s="57"/>
      <c r="F21" s="57"/>
      <c r="G21" s="57"/>
      <c r="H21" s="57"/>
    </row>
    <row r="22" spans="1:9" ht="51" customHeight="1" x14ac:dyDescent="0.25">
      <c r="A22" s="58" t="s">
        <v>139</v>
      </c>
      <c r="B22" s="58"/>
      <c r="C22" s="58"/>
      <c r="D22" s="58"/>
      <c r="E22" s="58"/>
      <c r="F22" s="58"/>
      <c r="G22" s="58"/>
      <c r="H22" s="5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9" t="s">
        <v>27</v>
      </c>
      <c r="B2" s="59"/>
      <c r="C2" s="59"/>
      <c r="D2" s="59"/>
      <c r="E2" s="59"/>
      <c r="F2" s="59"/>
    </row>
    <row r="3" spans="1:6" x14ac:dyDescent="0.25">
      <c r="A3" s="2" t="s">
        <v>6</v>
      </c>
      <c r="B3" s="63" t="str">
        <f>'1. ABOGADO EXTERNO'!B6:H6</f>
        <v xml:space="preserve">Daniel Andrés Valencia Arias, Paola Andrea Potes Libreros, JeanPol Valencia Potes, Jean Pierre Valencia Escobedo, Fabio José González y María del Carmen Arias Vélez </v>
      </c>
      <c r="C3" s="63"/>
      <c r="D3" s="63"/>
      <c r="E3" s="63"/>
      <c r="F3" s="63"/>
    </row>
    <row r="4" spans="1:6" x14ac:dyDescent="0.25">
      <c r="A4" s="2" t="s">
        <v>28</v>
      </c>
      <c r="B4" s="36"/>
      <c r="C4" s="2" t="s">
        <v>29</v>
      </c>
      <c r="D4" s="64"/>
      <c r="E4" s="64"/>
      <c r="F4" s="64"/>
    </row>
    <row r="5" spans="1:6" x14ac:dyDescent="0.25">
      <c r="A5" s="2" t="s">
        <v>8</v>
      </c>
      <c r="B5" s="63"/>
      <c r="C5" s="63"/>
      <c r="D5" s="63"/>
      <c r="E5" s="63"/>
      <c r="F5" s="63"/>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2" t="s">
        <v>40</v>
      </c>
      <c r="D9" s="63"/>
      <c r="E9" s="2" t="s">
        <v>41</v>
      </c>
      <c r="F9" s="1"/>
    </row>
    <row r="10" spans="1:6" ht="30" x14ac:dyDescent="0.25">
      <c r="A10" s="2" t="s">
        <v>42</v>
      </c>
      <c r="B10" s="5"/>
      <c r="C10" s="62"/>
      <c r="D10" s="63"/>
      <c r="E10" s="2" t="s">
        <v>43</v>
      </c>
      <c r="F10" s="1"/>
    </row>
    <row r="11" spans="1:6" ht="46.5" customHeight="1" x14ac:dyDescent="0.25">
      <c r="A11" s="2" t="s">
        <v>44</v>
      </c>
      <c r="B11" s="37"/>
      <c r="C11" s="2" t="s">
        <v>23</v>
      </c>
      <c r="D11" s="37"/>
      <c r="E11" s="2" t="s">
        <v>9</v>
      </c>
      <c r="F11" s="38"/>
    </row>
    <row r="12" spans="1:6" ht="167.25" customHeight="1" x14ac:dyDescent="0.25">
      <c r="A12" s="2" t="s">
        <v>45</v>
      </c>
      <c r="B12" s="66"/>
      <c r="C12" s="66"/>
      <c r="D12" s="66"/>
      <c r="E12" s="66"/>
      <c r="F12" s="66"/>
    </row>
    <row r="13" spans="1:6" ht="21" x14ac:dyDescent="0.25">
      <c r="A13" s="59" t="s">
        <v>46</v>
      </c>
      <c r="B13" s="59"/>
      <c r="C13" s="59"/>
      <c r="D13" s="59"/>
      <c r="E13" s="59"/>
      <c r="F13" s="59"/>
    </row>
    <row r="14" spans="1:6" x14ac:dyDescent="0.25">
      <c r="A14" s="65"/>
      <c r="B14" s="65"/>
      <c r="C14" s="65"/>
      <c r="D14" s="65"/>
      <c r="E14" s="65"/>
      <c r="F14" s="65"/>
    </row>
    <row r="15" spans="1:6" x14ac:dyDescent="0.25">
      <c r="A15" s="65"/>
      <c r="B15" s="65"/>
      <c r="C15" s="65"/>
      <c r="D15" s="65"/>
      <c r="E15" s="65"/>
      <c r="F15" s="65"/>
    </row>
    <row r="16" spans="1:6" x14ac:dyDescent="0.25">
      <c r="A16" s="65"/>
      <c r="B16" s="65"/>
      <c r="C16" s="65"/>
      <c r="D16" s="65"/>
      <c r="E16" s="65"/>
      <c r="F16" s="65"/>
    </row>
    <row r="17" spans="1:6" x14ac:dyDescent="0.25">
      <c r="A17" s="65"/>
      <c r="B17" s="65"/>
      <c r="C17" s="65"/>
      <c r="D17" s="65"/>
      <c r="E17" s="65"/>
      <c r="F17" s="65"/>
    </row>
    <row r="18" spans="1:6" x14ac:dyDescent="0.25">
      <c r="A18" s="65"/>
      <c r="B18" s="65"/>
      <c r="C18" s="65"/>
      <c r="D18" s="65"/>
      <c r="E18" s="65"/>
      <c r="F18" s="65"/>
    </row>
    <row r="19" spans="1:6" x14ac:dyDescent="0.25">
      <c r="A19" s="65"/>
      <c r="B19" s="65"/>
      <c r="C19" s="65"/>
      <c r="D19" s="65"/>
      <c r="E19" s="65"/>
      <c r="F19" s="65"/>
    </row>
    <row r="20" spans="1:6" x14ac:dyDescent="0.25">
      <c r="A20" s="65"/>
      <c r="B20" s="65"/>
      <c r="C20" s="65"/>
      <c r="D20" s="65"/>
      <c r="E20" s="65"/>
      <c r="F20" s="65"/>
    </row>
    <row r="21" spans="1:6" x14ac:dyDescent="0.25">
      <c r="A21" s="65"/>
      <c r="B21" s="65"/>
      <c r="C21" s="65"/>
      <c r="D21" s="65"/>
      <c r="E21" s="65"/>
      <c r="F21" s="65"/>
    </row>
    <row r="22" spans="1:6" x14ac:dyDescent="0.25">
      <c r="A22" s="65"/>
      <c r="B22" s="65"/>
      <c r="C22" s="65"/>
      <c r="D22" s="65"/>
      <c r="E22" s="65"/>
      <c r="F22" s="65"/>
    </row>
    <row r="23" spans="1:6" x14ac:dyDescent="0.25">
      <c r="A23" s="65"/>
      <c r="B23" s="65"/>
      <c r="C23" s="65"/>
      <c r="D23" s="65"/>
      <c r="E23" s="65"/>
      <c r="F23" s="65"/>
    </row>
    <row r="24" spans="1:6" x14ac:dyDescent="0.25">
      <c r="A24" s="65"/>
      <c r="B24" s="65"/>
      <c r="C24" s="65"/>
      <c r="D24" s="65"/>
      <c r="E24" s="65"/>
      <c r="F24" s="65"/>
    </row>
    <row r="25" spans="1:6" x14ac:dyDescent="0.25">
      <c r="A25" s="65"/>
      <c r="B25" s="65"/>
      <c r="C25" s="65"/>
      <c r="D25" s="65"/>
      <c r="E25" s="65"/>
      <c r="F25" s="65"/>
    </row>
    <row r="26" spans="1:6" x14ac:dyDescent="0.25">
      <c r="A26" s="65"/>
      <c r="B26" s="65"/>
      <c r="C26" s="65"/>
      <c r="D26" s="65"/>
      <c r="E26" s="65"/>
      <c r="F26" s="65"/>
    </row>
    <row r="27" spans="1:6" x14ac:dyDescent="0.25">
      <c r="A27" s="65"/>
      <c r="B27" s="65"/>
      <c r="C27" s="65"/>
      <c r="D27" s="65"/>
      <c r="E27" s="65"/>
      <c r="F27" s="65"/>
    </row>
    <row r="28" spans="1:6" x14ac:dyDescent="0.25">
      <c r="A28" s="65"/>
      <c r="B28" s="65"/>
      <c r="C28" s="65"/>
      <c r="D28" s="65"/>
      <c r="E28" s="65"/>
      <c r="F28" s="65"/>
    </row>
    <row r="29" spans="1:6" x14ac:dyDescent="0.25">
      <c r="A29" s="65"/>
      <c r="B29" s="65"/>
      <c r="C29" s="65"/>
      <c r="D29" s="65"/>
      <c r="E29" s="65"/>
      <c r="F29" s="65"/>
    </row>
    <row r="30" spans="1:6" x14ac:dyDescent="0.25">
      <c r="A30" s="65"/>
      <c r="B30" s="65"/>
      <c r="C30" s="65"/>
      <c r="D30" s="65"/>
      <c r="E30" s="65"/>
      <c r="F30" s="65"/>
    </row>
    <row r="31" spans="1:6" x14ac:dyDescent="0.25">
      <c r="A31" s="65"/>
      <c r="B31" s="65"/>
      <c r="C31" s="65"/>
      <c r="D31" s="65"/>
      <c r="E31" s="65"/>
      <c r="F31" s="65"/>
    </row>
    <row r="32" spans="1:6" x14ac:dyDescent="0.25">
      <c r="A32" s="65"/>
      <c r="B32" s="65"/>
      <c r="C32" s="65"/>
      <c r="D32" s="65"/>
      <c r="E32" s="65"/>
      <c r="F32" s="65"/>
    </row>
    <row r="33" spans="1:6" x14ac:dyDescent="0.25">
      <c r="A33" s="65"/>
      <c r="B33" s="65"/>
      <c r="C33" s="65"/>
      <c r="D33" s="65"/>
      <c r="E33" s="65"/>
      <c r="F33" s="65"/>
    </row>
    <row r="34" spans="1:6" x14ac:dyDescent="0.25">
      <c r="A34" s="65"/>
      <c r="B34" s="65"/>
      <c r="C34" s="65"/>
      <c r="D34" s="65"/>
      <c r="E34" s="65"/>
      <c r="F34" s="65"/>
    </row>
    <row r="35" spans="1:6" x14ac:dyDescent="0.25">
      <c r="A35" s="65"/>
      <c r="B35" s="65"/>
      <c r="C35" s="65"/>
      <c r="D35" s="65"/>
      <c r="E35" s="65"/>
      <c r="F35" s="65"/>
    </row>
    <row r="36" spans="1:6" x14ac:dyDescent="0.25">
      <c r="A36" s="65"/>
      <c r="B36" s="65"/>
      <c r="C36" s="65"/>
      <c r="D36" s="65"/>
      <c r="E36" s="65"/>
      <c r="F36" s="65"/>
    </row>
    <row r="37" spans="1:6" x14ac:dyDescent="0.25">
      <c r="A37" s="62" t="s">
        <v>47</v>
      </c>
      <c r="B37" s="62"/>
      <c r="C37" s="67"/>
      <c r="D37" s="62" t="s">
        <v>48</v>
      </c>
      <c r="E37" s="62"/>
      <c r="F37" s="62"/>
    </row>
    <row r="38" spans="1:6" x14ac:dyDescent="0.25">
      <c r="A38" s="2" t="s">
        <v>49</v>
      </c>
      <c r="B38" s="2" t="s">
        <v>50</v>
      </c>
      <c r="C38" s="67"/>
      <c r="D38" s="2" t="s">
        <v>49</v>
      </c>
      <c r="E38" s="62" t="s">
        <v>50</v>
      </c>
      <c r="F38" s="62"/>
    </row>
    <row r="39" spans="1:6" x14ac:dyDescent="0.25">
      <c r="A39" s="3"/>
      <c r="B39" s="3"/>
      <c r="C39" s="67"/>
      <c r="D39" s="3"/>
      <c r="E39" s="65"/>
      <c r="F39" s="65"/>
    </row>
    <row r="40" spans="1:6" x14ac:dyDescent="0.25">
      <c r="A40" s="3"/>
      <c r="B40" s="3"/>
      <c r="C40" s="67"/>
      <c r="D40" s="3"/>
      <c r="E40" s="65"/>
      <c r="F40" s="65"/>
    </row>
    <row r="41" spans="1:6" x14ac:dyDescent="0.25">
      <c r="A41" s="3"/>
      <c r="B41" s="3"/>
      <c r="C41" s="67"/>
      <c r="D41" s="3"/>
      <c r="E41" s="65"/>
      <c r="F41" s="65"/>
    </row>
    <row r="42" spans="1:6" x14ac:dyDescent="0.25">
      <c r="A42" s="3"/>
      <c r="B42" s="3"/>
      <c r="C42" s="67"/>
      <c r="D42" s="3"/>
      <c r="E42" s="65"/>
      <c r="F42" s="65"/>
    </row>
    <row r="43" spans="1:6" x14ac:dyDescent="0.25">
      <c r="A43" s="3"/>
      <c r="B43" s="3"/>
      <c r="C43" s="67"/>
      <c r="D43" s="3"/>
      <c r="E43" s="65"/>
      <c r="F43" s="65"/>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f>'1. ABOGADO EXTERNO'!B5</f>
        <v>45595</v>
      </c>
      <c r="E3" s="17" t="str">
        <f>'1. ABOGADO EXTERNO'!B6</f>
        <v xml:space="preserve">Daniel Andrés Valencia Arias, Paola Andrea Potes Libreros, JeanPol Valencia Potes, Jean Pierre Valencia Escobedo, Fabio José González y María del Carmen Arias Vélez </v>
      </c>
      <c r="F3" s="17" t="str">
        <f>'1. ABOGADO EXTERNO'!B7</f>
        <v xml:space="preserve">Municipio de Guadalajara Buga, Departamento del Valle del Cauca, la Nación - Ministerio de Transporte y el Instituto Nacional de Vías - INVIAS </v>
      </c>
      <c r="G3" s="17" t="str">
        <f>'1. ABOGADO EXTERNO'!B9</f>
        <v xml:space="preserve">1.Declarar a las entidades demandadas civilmente responsables por la falla en el servicio. 
2.Condenar por concepto de daño moral a las siguientes sumas:
-Daniel Andrés Valencia: 100 SMMLV (víctima directa)
-Paola Andrea Potes: 100 SMMLV (cónyuge y víctima directa)
-Paola Andrea Potes: 50 SMMLV 
-Janpool Valencia Potes: 100 SMMLV (hijo de las víctimas)
-Jean Pier Valencia Escobedo: 100 SMMLV (hijo de la víctima directa Daniel Andrés)
-Fabio José Gonzáles: 50 SMMLV (no se tiene registro de su parentesco)
-María del Carmen Arias: 50 SMMLV (madre de la víctima directa Daniel Andrés)
3.Condenar por concepto de daño a la salud a las siguientes sumas:
-Daniel Andrés Valencia: 250 SMMLV
-Paola Andrea Potes: 80 SMMLV
4.Como consecuencia de la declaración de responsabilidad, condénese a los demandados a realizar, a título de reparación del daño a la vulneración a bienes convencional y constitucionalmente amparados, un acto público y solemne donde se realicen disculpas publicas para las víctimas del daño causado por la negligencia del Estado.
5.Condénese al Municipio de Guadalajara de Buga, Valle del Cauca, por la destrucción total del vehículo de placa No. KDR-026, a la suma de $23.000.000, valor comercial al momento del accidente.
6.Condénese por concepto de lucro cesante consolidado a favor de Daniel Andrés Valencia un valor de $13.292.957 y lucro cesante futuro un valor de $260.136.158 </v>
      </c>
      <c r="H3" s="18">
        <f>'1. ABOGADO EXTERNO'!B10</f>
        <v>1440429115</v>
      </c>
      <c r="I3" s="17" t="str">
        <f>'1. ABOGADO EXTERNO'!B11</f>
        <v xml:space="preserve">1.El día 4 de septiembre de 2021, en la vía Buga - La Habana, a la altura del sitio conocido como "la granjita" aproximadamente a las 2:30 p.m. los señores Daniel Andrés Valencia Arias y Paola Andrea Potes Libreros, transitaban en el automóvil de placas KDR-026, cuando presuntamente por el "mal estado de la vía" el vehículo se volcó por un precipicio de aproximadamente 25 metros de altura. 
2.Los señores Daniel Andrés y Paola Andrea fueron remitidos por urgencias al Hospital San José de Buga. 
3.El señor Daniel Andrés luego de múltiples exámenes y procedimientos, el Instituto Nacional de Medicina Legal determina en su informe pericial lo siguiente: "Deformidad física que afecta el cuerpo de carácter permanente; Pérdida funcional de órgano de la locomoción de carácter permanente; Perturbación funcional de órgano Sistema Nervioso Central y periférico de carácter permanente; Perturbación funcional de órgano excreción urinaria y fecal de carácter permanente; Perturbación funcional del órgano de la reproducción de carácter permanente; Perturbación psíquica secundaria a daño corporal de carácter permanente por definir (...)".
4.Para la señora Paola Andrea, se determinaron las siguientes lesiones: "SE EVIDENCIA IMÁGENES EN RELACIÓN CON AREAS DE CONTUSIÓN PULMONAL BILATERAL, NEUMOTORAX LAMINAR APICAL IZQUIERDO Y FRACTURAS DE LOS ARCOS COSTALES POSTERIORES IZQUIERDOS 9 Y 10".
5.Los demandantes afirman que en diversas ocasiones elevaron peticiones para que se investigara lo sucedido, se levantara el informe descriptivo, se realiza el croquis y se remitiera las copias correspondientes para iniciar las investigaciones disciplinarias o penales, no obstante, solo fue hasta el 25 de abril de 2022 que la Alcaldía de Buga remitió un informe aclaratorio de lo sucedido el día 4 de septiembre de 2021, en el cual se manifiesta las labores adelantadas por los agentes de tránsito en el lugar y el informe de que la vía estaba en buen estado. 
Factores a favor 
1. La vía en que ocurrió el accidente es de segundo orden, por lo que su mantenimiento, señalización o reparación le corresponde únicamente al Departamento del Valle del Cauca y no al Instituto Nacional de Vías - INVIAS </v>
      </c>
      <c r="J3" s="17" t="str">
        <f>'1. ABOGADO EXTERNO'!B12</f>
        <v xml:space="preserve">La contingencia se califica como REMOTA, toda vez que, si bien la Póliza de Responsabilidad Civil Extracontractual No. 2201220016487 Anexo 2 presta cobertura temporal, no presta cobertura material y frente a la responsabilidad del asegurado, en este caso se configura su falta de legitimación por pasiva. 
En primer lugar, la Póliza de Seguro No. 2201220016487 Anexo 2 presta cobertura temporal en razón a que la modalidad de cobertura es de ocurrencia, su vigencia es del 1/1/2021 hasta el 1/1/2022 y los hechos se presentaron el 4/09/2021, por lo tanto, ocurrieron dentro de la vigencia de la Póliza. 
Ahora bien, la Póliza No. 2201220016487 no presta cobertura material en razón a que el objeto del contrato de seguro fue amparar los perjuicios patrimoniales y extrapatrimoniales que se originaran a terceros “dentro o fuera de las instalaciones, en el desarrollo de las actividades o en lo relacionado con ella”, en el caso particular, el accidente del 4 de septiembre de 2021 ocurrió en una vía que no estaba a cargo del INVIAS, pues al ser de segundo orden la señalización, mantenimiento, reparación y administración correspondía únicamente al Departamento del Valle del Cauca. Por lo tanto, al no ser una vía que haga parte de las instalaciones o de las actividades que desarrolla el INVIAS, la Póliza no presta cobertura al no ser un riesgo asegurado. 
Por último, frente a la responsabilidad del asegurado en el expediente obran las pruebas suficientes para demostrar la falta de legitimación por pasiva del INVIAS, en razón a que la vía en la que ocurrió el accidente es de segundo orden, de conformidad con la Resolución No. 005951 del 2015, por lo que su mantenimiento, señalización o reparación estaba a cargo únicamente del Departamento del Valle del Cauca. </v>
      </c>
      <c r="K3" s="22" t="str">
        <f>'1. ABOGADO EXTERNO'!B13</f>
        <v xml:space="preserve">3 Remoto (100% a favor de la Compañia).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Cuarto Administrativo Oral del Circuito de Buga</v>
      </c>
      <c r="Y3" s="1" t="str">
        <f>'1. ABOGADO EXTERNO'!F14</f>
        <v>761113333004-2023-00211-00</v>
      </c>
      <c r="Z3" s="1" t="str">
        <f>'1. ABOGADO EXTERNO'!F5</f>
        <v xml:space="preserve">VIGENTE </v>
      </c>
      <c r="AA3" s="17" t="str">
        <f>'1. ABOGADO EXTERNO'!A22</f>
        <v xml:space="preserve">El 13 de noviembre de 2024 se presentó la contestación de la demanda y del llamamiento en garantía en representación de Mapfre Seguros de Colombia S.A.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2024-11-18T21:32:05Z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