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6580AF6C-137E-4AFC-8A17-9DF62349AD42}" xr6:coauthVersionLast="47" xr6:coauthVersionMax="47" xr10:uidLastSave="{00000000-0000-0000-0000-000000000000}"/>
  <bookViews>
    <workbookView xWindow="14295" yWindow="0" windowWidth="14610" windowHeight="15585" firstSheet="2"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<sst xmlns="http://schemas.openxmlformats.org/spreadsheetml/2006/main" count="239" uniqueCount="175">
  <si>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</si>
  <si>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</si>
  <si>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</si>
  <si>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</si>
  <si>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</si>
  <si>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</si>
  <si>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</si>
  <si>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</si>
  <si>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</si>
  <si>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</si>
  <si>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</si>
  <si>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</si>
  <si>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</si>
  <si>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</si>
  <si>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</si>
  <si>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</si>
  <si>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</si>
  <si>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</si>
  <si>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</si>
  <si>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</si>
  <si>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</si>
  <si>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</si>
  <si>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</si>
  <si>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</si>
  <si>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</si>
  <si>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</si>
  <si>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</si>
  <si>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</si>
  <si>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</si>
  <si>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</si>
  <si>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</si>
  <si>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</si>
  <si>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</si>
  <si>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</si>
  <si>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</si>
  <si>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</si>
  <si>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</si>
  <si>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</si>
  <si>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</si>
  <si>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</si>
  <si>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</si>
  <si>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</si>
  <si>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</si>
  <si>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</si>
  <si>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</si>
  <si>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</si>
  <si>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</si>
  <si>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</si>
  <si>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</si>
  <si>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</si>
  <si>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</si>
  <si>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</si>
  <si>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</si>
  <si>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</si>
  <si>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</si>
  <si>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</si>
  <si>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</si>
  <si>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</si>
  <si>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</si>
  <si>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</si>
  <si>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</si>
  <si>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</si>
  <si>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</si>
  <si>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</si>
  <si>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</si>
  <si>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</si>
  <si>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</si>
  <si>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</si>
  <si>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</si>
  <si>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</si>
  <si>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</si>
  <si>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</si>
  <si>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</si>
  <si>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</si>
  <si>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</si>
  <si>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</si>
  <si>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</si>
  <si>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</si>
  <si>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</si>
  <si>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</si>
  <si>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</si>
  <si>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</si>
  <si>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</si>
  <si>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</si>
  <si>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</si>
  <si>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</si>
  <si>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</si>
  <si>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</si>
  <si>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</si>
  <si>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</si>
  <si>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</si>
  <si>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</si>
  <si>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</si>
  <si>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</si>
  <si>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</si>
  <si>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</si>
  <si>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</si>
  <si>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</si>
  <si>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</si>
  <si>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</si>
  <si>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</si>
  <si>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</si>
  <si>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</si>
  <si>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</si>
  <si>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</si>
  <si>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</si>
  <si>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</si>
  <si>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</si>
  <si>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</si>
  <si>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</si>
  <si>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</si>
  <si>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</si>
  <si>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</si>
  <si>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</si>
  <si>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</si>
  <si>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</si>
  <si>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</si>
  <si>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</si>
  <si>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</si>
  <si>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</si>
  <si>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</si>
  <si>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</si>
  <si>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</si>
  <si>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</si>
  <si>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</si>
  <si>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</si>
  <si>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</si>
  <si>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</si>
  <si>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</si>
  <si>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</si>
  <si>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</si>
  <si>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</si>
  <si>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</si>
  <si>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</si>
  <si>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</si>
  <si>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</si>
  <si>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</si>
  <si>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</si>
  <si>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</si>
  <si>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</si>
  <si>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</si>
  <si>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</si>
  <si>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</si>
  <si>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</si>
  <si>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</si>
  <si>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</si>
  <si>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</si>
  <si>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</si>
  <si>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</si>
  <si>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</si>
  <si>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</si>
  <si>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</si>
  <si>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</si>
  <si>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</si>
  <si>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</si>
  <si>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</si>
  <si>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</si>
  <si>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2024018512 - EXP. 2024-2046</t>
  </si>
  <si>
    <t>SUPERINTENDENCIA FINANCIERA DE COLOMBIA</t>
  </si>
  <si>
    <t>ALLIANZ SEGUROS S.A.</t>
  </si>
  <si>
    <t>KEVIN ANDRES BUENO ESPITIA</t>
  </si>
  <si>
    <t>N/A</t>
  </si>
  <si>
    <t>DESCONOCIDO</t>
  </si>
  <si>
    <t>REPARACIÓN INADECUADA DEL VEHICULO ASEGURADO</t>
  </si>
  <si>
    <t>FNX589</t>
  </si>
  <si>
    <t>023242546</t>
  </si>
  <si>
    <t>1. Indica el demandante que el día 11 de octubre de 2023 estuvo involucrado en un accidente de tránsito, presentando daños en el bómper delantero y trasero del vehículo de placas FNX589 (asegurado).
2. En consecuencia, de lo anterior, el actor fue citado por ALLIANZ SEGUROS S.A. en el taller aliado RENOVAUTOS en la ciudad de Cali, para iniciar la reparación de los daños secundarios al siniestro mencionado, precisando que, pese a la solicitud de reemplazo de las piezas, la respuesta por parte del taller atendió a que estas iban a ser reparadas y no cambiadas.
3. Indica que el 09 de noviembre de 2023 fue citado para recibir el vehículo en el taller, en donde manifestó su inconformidad con el ensamblaje de los bómper, circunstancia por la cual su vehículo ingreso en dos ocasiones más a reparación con resultados infructuosos.
4. Aduce el demandante que el días 28 de diciembre de 2023 fue contactado por parte de la Compañía Aseguradora, la cual le comunicó que las piezas serian cambiadas, no obstante, el día 01 de enero de 2024 el bómper colapso totalmente sin que a la fecha se haya efectuado el cambio de la pieza pese a los reiterados requerimientos efectuados a la Compañía Aseguradora.</t>
  </si>
  <si>
    <t>Valor Asegurado</t>
  </si>
  <si>
    <t>La contingencia se califica como EVENTUAL toda vez que en el caso concreto podría operar una de las exclusiones contempladas en el condicionado de la Póliza.
Lo primero que debe tomarse en consideración, es que la Póliza de Seguro Automóviles Individual Livianos Particulares No. 023242546 / 0, cuyo asegurado es KEVIN ANDRES BUENO ESPITIA, presta cobertura temporal y material, de conformidad con los hechos y pretensiones expuestos en el líbelo de la demanda. Frente a la cobertura temporal, debe señalarse que el hecho, esto es, el accidente de tránsito en el que se produjeron daños al automotor ocurrió el 10 de octubre de 2023, es decir, acaeció dentro de la vigencia de la póliza comprendida entre el 20 de abril de 2023 y el 19 de abril de 2024. Aunado a ello, presta cobertura material en tanto ampara los daños por menor cuantía, pretensión que se le endilga a la Compañía de Seguros. 
Por otro lado, frente a la obligación indemnizatoria de ALLIANZ SEGUROS S.A. debe decirse que la única obligación por la que puede ser condenada la Compañía en este punto, es al cambio de los boceles laterales traseros y el pago de los intereses de mora. Lo anterior, por cuanto si bien se evidencia que el vehículo ingreso en reiteradas ocasiones por las reparaciones inadecuadas a cargo del taller aliado RENOVAUTOS, la única gestión autorizada y que se encontraba pendiente atendía al cambio de los boceles laterales traseros, pues de acuerdo con el análisis pericial efectuado por la Compañía, las novedades presentadas el día 01 de enero de 2024, no tienen relación ni concordancia con la mecánica de la colisión que motivó la reclamación y mucho menos con las reparaciones efectuadas por parte del taller aliado. En ese sentido, la contingencia se califica como eventual, en tanto en el caso de marras nos encontramos ante un riesgo excluido de amparo como lo es cuando se presenten “Daños que no hayan sido causados en el siniestro reclamado, ni en la fecha de ocurrencia de éste y que de acuerdo con el análisis pericial de Allianz no tengan relación ni concordancia con la mecánica de la colisión que motiva la reclamación”. No obstante, lo anterior, dicha exclusión puede ser declarada ineficaz, en tanto no se encuentra contemplada a partir de la primera página de la póliza en concordancia con los últimos pronunciamientos jurisprudenciales de la Corte Suprema de Justicia.
Todo lo anterior sin perjuicio del carácter contingente del proceso.</t>
  </si>
  <si>
    <t>Intereses de Mora</t>
  </si>
  <si>
    <t>En el presente caso se estima la liquidación objetiva de las pretensiones por un monto total por $5.221.581, de conformidad con los siguientes reparos:
1. Daño Emergente: No se reconocerá valor alguno por este concepto, por cuanto el demandante solicita se reconozca la suma de $2.600.000 en virtud de los gastos de transporte en los que se vio obligado a incurrir por no poder disponer de su vehículo, habida cuenta que no aporta factura o documento equivalente donde se demuestre que en efecto incurrió en dichos gastos, razón por la cual no se reconocerá ninguna suma. Lo anterior en virtud de que, la Corte Suprema de Justicia, Sala de Casación Civil en Sentencia del 12 de junio de 2018 cuyo Magistrado Ponente fue el Doctor Luis Armando Tolosa Villabona señaló que, que el perjuicio reclamado debe ser cierto y concreto y no meramente hipotéticos o eventuales, teniendo el reclamante la carga de su demostración, por lo que, no será procedente reconocer suma alguna por este concepto.
2. Intereses moratorios: Se reconocerá la suma de $5.221.581 por concepto de intereses moratorios. Lo anterior teniendo como fecha inicial el día 11 de noviembre de 2023, es decir, un mes después de la presentación de la reclamación, hasta la fecha de presentación del presente informe. La suma sobre la cual se liquidan estos intereses moratorios es sobre el valor asegurado para el amparo de daños por menor cuantía. En este punto resulta necesario aclarar que, aunque este concepto no fue solicitado en las pretensiones, podrá ser reconocido en virtud de las facultades extra y ultra petita que la ley le otorgó a la Superintendencia Financiera de Colombia.
3. Deducible:  No se estima valor alguno por concepto de deducible en la medida que el mismo ya fue sufragado por el asegurado.</t>
  </si>
  <si>
    <t>EXCEPCIONES DE MERITO FRENTE A LA DEMANDA:
1. INEXISTENCIA DE OBLIGACIÓN DE ALLIANZ POR CUANTO LOS BOCELES LATERALES TRASEROS RECLAMADOS POR EL DEMANDANTE SE ENCUENTRAN LISTOS PARA SER INSTALADOS.
2. INEXISTENCIA DE RESPONSABILIDAD DE ALLIANZ SEGUROS S.A. POR CUMPLIMIENTO EN SUS DEBERES DE DILIGENCIA EN EL PROCESO DE REPARACIÓN DEL VEHÍCULO.
3. FALTA DE COBERTURA MATERIAL AL ESTAR ANTE UN RIESGO EXPRESAMENTE EXCLUIDO DE AMPARO. 
4. IMPROCEDENCIA DEL RECONOCIMIENTO DE LA SUMA DE 2SMLMV POR CONCEPTO DE GASTOS DE TRANSPORTE.
5. CARÁCTER MERAMENTE INDEMNIZATORIO DE LOS CONTRATOS DE SEGURO.
6. EN CUALQUIER CASO, DE NINGUNA FORMA SE PODRÁ EXCEDER EL LÍMITE DEL VALOR ASEGURADO EN LA PÓLIZA No. 023242546 / 0.
7. GENÉRICA O INNOMINADA Y OTRAS.</t>
  </si>
  <si>
    <t>SINIESTRO 132149712 - LEGIS APJ32259</t>
  </si>
  <si>
    <t>SINIESTRO 132149712 - LEGIS APJ32259 - apl 173934</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</si>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</sst>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0" fontId="0" fillId="7" borderId="1" xfId="0" quotePrefix="1" applyFill="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14" fontId="0" fillId="7" borderId="3" xfId="0" applyNumberFormat="1" applyFill="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6" xfId="0" applyFont="1" applyFill="1" applyBorder="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7" zoomScale="96" zoomScaleNormal="96" workbookViewId="0">
      <selection activeCell="B33" sqref="B33:C33"/>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56" t="s">
        <v>0</v>
      </c>
      <c r="B1" s="56"/>
      <c r="C1" s="56"/>
    </row>
    <row r="2" spans="1:3" ht="14.45" customHeight="1" x14ac:dyDescent="0.25">
      <c r="A2" s="5" t="s">
        <v>1</v>
      </c>
      <c r="B2" s="57" t="s">
        <v>157</v>
      </c>
      <c r="C2" s="58"/>
    </row>
    <row r="3" spans="1:3" ht="14.45" customHeight="1" x14ac:dyDescent="0.25">
      <c r="A3" s="5" t="s">
        <v>2</v>
      </c>
      <c r="B3" s="54" t="s">
        <v>158</v>
      </c>
      <c r="C3" s="55"/>
    </row>
    <row r="4" spans="1:3" ht="14.45" customHeight="1" x14ac:dyDescent="0.25">
      <c r="A4" s="5" t="s">
        <v>3</v>
      </c>
      <c r="B4" s="54" t="s">
        <v>159</v>
      </c>
      <c r="C4" s="55"/>
    </row>
    <row r="5" spans="1:3" ht="14.45" customHeight="1" x14ac:dyDescent="0.25">
      <c r="A5" s="5" t="s">
        <v>4</v>
      </c>
      <c r="B5" s="54" t="s">
        <v>160</v>
      </c>
      <c r="C5" s="55"/>
    </row>
    <row r="6" spans="1:3" ht="14.45" customHeight="1" x14ac:dyDescent="0.25">
      <c r="A6" s="5" t="s">
        <v>5</v>
      </c>
      <c r="B6" s="48" t="s">
        <v>122</v>
      </c>
      <c r="C6" s="48"/>
    </row>
    <row r="7" spans="1:3" ht="14.45" customHeight="1" x14ac:dyDescent="0.25">
      <c r="A7" s="27" t="s">
        <v>6</v>
      </c>
      <c r="B7" s="54" t="s">
        <v>128</v>
      </c>
      <c r="C7" s="55"/>
    </row>
    <row r="8" spans="1:3" ht="14.45" customHeight="1" x14ac:dyDescent="0.25">
      <c r="A8" s="28" t="s">
        <v>138</v>
      </c>
      <c r="B8" s="48" t="s">
        <v>163</v>
      </c>
      <c r="C8" s="48"/>
    </row>
    <row r="9" spans="1:3" ht="14.45" customHeight="1" x14ac:dyDescent="0.25">
      <c r="A9" s="28" t="s">
        <v>132</v>
      </c>
      <c r="B9" s="48" t="s">
        <v>161</v>
      </c>
      <c r="C9" s="48"/>
    </row>
    <row r="10" spans="1:3" ht="14.45" customHeight="1" x14ac:dyDescent="0.25">
      <c r="A10" s="28" t="s">
        <v>7</v>
      </c>
      <c r="B10" s="48" t="s">
        <v>161</v>
      </c>
      <c r="C10" s="48"/>
    </row>
    <row r="11" spans="1:3" ht="14.45" customHeight="1" x14ac:dyDescent="0.25">
      <c r="A11" s="29" t="s">
        <v>8</v>
      </c>
      <c r="B11" s="48" t="s">
        <v>161</v>
      </c>
      <c r="C11" s="48"/>
    </row>
    <row r="12" spans="1:3" ht="14.45" customHeight="1" x14ac:dyDescent="0.25">
      <c r="A12" s="5" t="s">
        <v>9</v>
      </c>
      <c r="B12" s="48" t="s">
        <v>161</v>
      </c>
      <c r="C12" s="48"/>
    </row>
    <row r="13" spans="1:3" ht="14.45" customHeight="1" x14ac:dyDescent="0.25">
      <c r="A13" s="5" t="s">
        <v>10</v>
      </c>
      <c r="B13" s="48" t="s">
        <v>161</v>
      </c>
      <c r="C13" s="48"/>
    </row>
    <row r="14" spans="1:3" ht="14.45" customHeight="1" x14ac:dyDescent="0.25">
      <c r="A14" s="5" t="s">
        <v>11</v>
      </c>
      <c r="B14" s="48" t="s">
        <v>161</v>
      </c>
      <c r="C14" s="48"/>
    </row>
    <row r="15" spans="1:3" ht="14.45" customHeight="1" x14ac:dyDescent="0.25">
      <c r="A15" s="5" t="s">
        <v>145</v>
      </c>
      <c r="B15" s="48" t="s">
        <v>161</v>
      </c>
      <c r="C15" s="48"/>
    </row>
    <row r="16" spans="1:3" ht="14.45" customHeight="1" x14ac:dyDescent="0.25">
      <c r="A16" s="5" t="s">
        <v>12</v>
      </c>
      <c r="B16" s="48" t="s">
        <v>161</v>
      </c>
      <c r="C16" s="48"/>
    </row>
    <row r="17" spans="1:3" ht="14.45" customHeight="1" x14ac:dyDescent="0.25">
      <c r="A17" s="5" t="s">
        <v>13</v>
      </c>
      <c r="B17" s="48" t="s">
        <v>161</v>
      </c>
      <c r="C17" s="48"/>
    </row>
    <row r="18" spans="1:3" ht="14.45" customHeight="1" x14ac:dyDescent="0.25">
      <c r="A18" s="5" t="s">
        <v>15</v>
      </c>
      <c r="B18" s="48" t="s">
        <v>161</v>
      </c>
      <c r="C18" s="48"/>
    </row>
    <row r="19" spans="1:3" ht="14.45" customHeight="1" x14ac:dyDescent="0.25">
      <c r="A19" s="5" t="s">
        <v>16</v>
      </c>
      <c r="B19" s="48" t="s">
        <v>161</v>
      </c>
      <c r="C19" s="48"/>
    </row>
    <row r="20" spans="1:3" ht="14.45" customHeight="1" x14ac:dyDescent="0.25">
      <c r="A20" s="5" t="s">
        <v>133</v>
      </c>
      <c r="B20" s="48" t="s">
        <v>161</v>
      </c>
      <c r="C20" s="48"/>
    </row>
    <row r="21" spans="1:3" ht="14.45" customHeight="1" x14ac:dyDescent="0.25">
      <c r="A21" s="5" t="s">
        <v>17</v>
      </c>
      <c r="B21" s="48" t="s">
        <v>161</v>
      </c>
      <c r="C21" s="48"/>
    </row>
    <row r="22" spans="1:3" ht="14.45" customHeight="1" x14ac:dyDescent="0.25">
      <c r="A22" s="28" t="s">
        <v>19</v>
      </c>
      <c r="B22" s="47">
        <v>45210</v>
      </c>
      <c r="C22" s="44"/>
    </row>
    <row r="23" spans="1:3" ht="14.45" customHeight="1" x14ac:dyDescent="0.25">
      <c r="A23" s="28" t="s">
        <v>20</v>
      </c>
      <c r="B23" s="46" t="s">
        <v>162</v>
      </c>
      <c r="C23" s="44"/>
    </row>
    <row r="24" spans="1:3" ht="14.45" customHeight="1" x14ac:dyDescent="0.25">
      <c r="A24" s="28" t="s">
        <v>21</v>
      </c>
      <c r="B24" s="46" t="s">
        <v>162</v>
      </c>
      <c r="C24" s="44"/>
    </row>
    <row r="25" spans="1:3" x14ac:dyDescent="0.25">
      <c r="A25" s="59" t="s">
        <v>147</v>
      </c>
      <c r="B25" s="44" t="s">
        <v>166</v>
      </c>
      <c r="C25" s="45"/>
    </row>
    <row r="26" spans="1:3" x14ac:dyDescent="0.25">
      <c r="A26" s="59"/>
      <c r="B26" s="45"/>
      <c r="C26" s="45"/>
    </row>
    <row r="27" spans="1:3" ht="100.5" customHeight="1" x14ac:dyDescent="0.25">
      <c r="A27" s="59"/>
      <c r="B27" s="45"/>
      <c r="C27" s="45"/>
    </row>
    <row r="28" spans="1:3" x14ac:dyDescent="0.25">
      <c r="A28" s="28" t="s">
        <v>23</v>
      </c>
      <c r="B28" s="54" t="s">
        <v>160</v>
      </c>
      <c r="C28" s="55"/>
    </row>
    <row r="29" spans="1:3" x14ac:dyDescent="0.25">
      <c r="A29" s="28" t="s">
        <v>24</v>
      </c>
      <c r="B29" s="51">
        <v>1144099287</v>
      </c>
      <c r="C29" s="45"/>
    </row>
    <row r="30" spans="1:3" x14ac:dyDescent="0.25">
      <c r="A30" s="28" t="s">
        <v>25</v>
      </c>
      <c r="B30" s="45" t="s">
        <v>164</v>
      </c>
      <c r="C30" s="45"/>
    </row>
    <row r="31" spans="1:3" x14ac:dyDescent="0.25">
      <c r="A31" s="28" t="s">
        <v>134</v>
      </c>
      <c r="B31" s="50" t="s">
        <v>165</v>
      </c>
      <c r="C31" s="45"/>
    </row>
    <row r="32" spans="1:3" x14ac:dyDescent="0.25">
      <c r="A32" s="28" t="s">
        <v>26</v>
      </c>
      <c r="B32" s="52">
        <v>45341</v>
      </c>
      <c r="C32" s="53"/>
    </row>
    <row r="33" spans="1:3" x14ac:dyDescent="0.25">
      <c r="A33" s="5" t="s">
        <v>27</v>
      </c>
      <c r="B33" s="49">
        <v>45338</v>
      </c>
      <c r="C33" s="49"/>
    </row>
    <row r="34" spans="1:3" ht="45" x14ac:dyDescent="0.25">
      <c r="A34" s="5" t="s">
        <v>135</v>
      </c>
      <c r="B34" s="49">
        <v>45356</v>
      </c>
      <c r="C34" s="4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2" sqref="B12:C1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0" t="s">
        <v>28</v>
      </c>
      <c r="B1" s="60"/>
      <c r="C1" s="60"/>
    </row>
    <row r="2" spans="1:3" ht="15.75" customHeight="1" x14ac:dyDescent="0.25">
      <c r="A2" s="20" t="s">
        <v>29</v>
      </c>
      <c r="B2" s="62" t="s">
        <v>172</v>
      </c>
      <c r="C2" s="63"/>
    </row>
    <row r="3" spans="1:3" s="2" customFormat="1" x14ac:dyDescent="0.25">
      <c r="A3" s="5" t="s">
        <v>1</v>
      </c>
      <c r="B3" s="48" t="str">
        <f>'AUTOS  NOTA 322'!B2:C2</f>
        <v>2024018512 - EXP. 2024-2046</v>
      </c>
      <c r="C3" s="48"/>
    </row>
    <row r="4" spans="1:3" s="2" customFormat="1" x14ac:dyDescent="0.25">
      <c r="A4" s="5" t="s">
        <v>2</v>
      </c>
      <c r="B4" s="48" t="str">
        <f>'AUTOS  NOTA 322'!B3:C3</f>
        <v>SUPERINTENDENCIA FINANCIERA DE COLOMBIA</v>
      </c>
      <c r="C4" s="48"/>
    </row>
    <row r="5" spans="1:3" s="2" customFormat="1" x14ac:dyDescent="0.25">
      <c r="A5" s="5" t="s">
        <v>3</v>
      </c>
      <c r="B5" s="48" t="str">
        <f>'AUTOS  NOTA 322'!B4:C4</f>
        <v>ALLIANZ SEGUROS S.A.</v>
      </c>
      <c r="C5" s="48"/>
    </row>
    <row r="6" spans="1:3" s="2" customFormat="1" x14ac:dyDescent="0.25">
      <c r="A6" s="5" t="s">
        <v>4</v>
      </c>
      <c r="B6" s="48" t="str">
        <f>'AUTOS  NOTA 322'!B5:C5</f>
        <v>KEVIN ANDRES BUENO ESPITIA</v>
      </c>
      <c r="C6" s="48"/>
    </row>
    <row r="7" spans="1:3" s="2" customFormat="1" x14ac:dyDescent="0.25">
      <c r="A7" s="5" t="s">
        <v>5</v>
      </c>
      <c r="B7" s="48" t="str">
        <f>'AUTOS  NOTA 322'!B6:C6</f>
        <v>DEMANDA DIRECTA</v>
      </c>
      <c r="C7" s="48"/>
    </row>
    <row r="8" spans="1:3" s="2" customFormat="1" x14ac:dyDescent="0.25">
      <c r="A8" s="31" t="s">
        <v>119</v>
      </c>
      <c r="B8" s="48" t="str">
        <f>'AUTOS  NOTA 322'!B7:C8</f>
        <v>REPARACIÓN INADECUADA DEL VEHICULO ASEGURADO</v>
      </c>
      <c r="C8" s="48"/>
    </row>
    <row r="9" spans="1:3" x14ac:dyDescent="0.25">
      <c r="A9" s="20" t="s">
        <v>30</v>
      </c>
      <c r="B9" s="48"/>
      <c r="C9" s="48"/>
    </row>
    <row r="10" spans="1:3" x14ac:dyDescent="0.25">
      <c r="A10" s="20" t="s">
        <v>22</v>
      </c>
      <c r="B10" s="48" t="s">
        <v>124</v>
      </c>
      <c r="C10" s="48"/>
    </row>
    <row r="11" spans="1:3" x14ac:dyDescent="0.25">
      <c r="A11" s="20" t="s">
        <v>31</v>
      </c>
      <c r="B11" s="76">
        <v>0</v>
      </c>
      <c r="C11" s="77"/>
    </row>
    <row r="12" spans="1:3" x14ac:dyDescent="0.25">
      <c r="A12" s="20" t="s">
        <v>137</v>
      </c>
      <c r="B12" s="76">
        <v>0</v>
      </c>
      <c r="C12" s="77"/>
    </row>
    <row r="13" spans="1:3" x14ac:dyDescent="0.25">
      <c r="A13" s="20" t="s">
        <v>32</v>
      </c>
      <c r="B13" s="54"/>
      <c r="C13" s="55"/>
    </row>
    <row r="14" spans="1:3" x14ac:dyDescent="0.25">
      <c r="A14" s="20" t="s">
        <v>33</v>
      </c>
      <c r="B14" s="61"/>
      <c r="C14" s="48"/>
    </row>
    <row r="15" spans="1:3" x14ac:dyDescent="0.25">
      <c r="A15" s="20" t="s">
        <v>34</v>
      </c>
      <c r="B15" s="48"/>
      <c r="C15" s="48"/>
    </row>
    <row r="16" spans="1:3" x14ac:dyDescent="0.25">
      <c r="A16" s="20" t="s">
        <v>36</v>
      </c>
      <c r="B16" s="48"/>
      <c r="C16" s="48"/>
    </row>
    <row r="17" spans="1:3" x14ac:dyDescent="0.25">
      <c r="A17" s="78" t="s">
        <v>37</v>
      </c>
      <c r="B17" s="48"/>
      <c r="C17" s="48"/>
    </row>
    <row r="18" spans="1:3" x14ac:dyDescent="0.25">
      <c r="A18" s="79"/>
      <c r="B18" s="10" t="s">
        <v>39</v>
      </c>
      <c r="C18" s="10" t="s">
        <v>40</v>
      </c>
    </row>
    <row r="19" spans="1:3" x14ac:dyDescent="0.25">
      <c r="A19" s="79"/>
      <c r="B19" s="6" t="s">
        <v>144</v>
      </c>
      <c r="C19" s="6"/>
    </row>
    <row r="20" spans="1:3" x14ac:dyDescent="0.25">
      <c r="A20" s="79"/>
      <c r="B20" s="6"/>
      <c r="C20" s="6"/>
    </row>
    <row r="21" spans="1:3" x14ac:dyDescent="0.25">
      <c r="A21" s="80"/>
      <c r="B21" s="6"/>
      <c r="C21" s="6"/>
    </row>
    <row r="22" spans="1:3" x14ac:dyDescent="0.25">
      <c r="A22" s="20" t="s">
        <v>41</v>
      </c>
      <c r="B22" s="48"/>
      <c r="C22" s="48"/>
    </row>
    <row r="23" spans="1:3" x14ac:dyDescent="0.25">
      <c r="A23" s="20" t="s">
        <v>42</v>
      </c>
      <c r="B23" s="62"/>
      <c r="C23" s="63"/>
    </row>
    <row r="24" spans="1:3" x14ac:dyDescent="0.25">
      <c r="A24" s="20" t="s">
        <v>43</v>
      </c>
      <c r="B24" s="48"/>
      <c r="C24" s="48"/>
    </row>
    <row r="25" spans="1:3" x14ac:dyDescent="0.25">
      <c r="A25" s="20" t="s">
        <v>44</v>
      </c>
      <c r="B25" s="48"/>
      <c r="C25" s="48"/>
    </row>
    <row r="26" spans="1:3" x14ac:dyDescent="0.25">
      <c r="A26" s="20" t="s">
        <v>46</v>
      </c>
      <c r="B26" s="48"/>
      <c r="C26" s="48"/>
    </row>
    <row r="27" spans="1:3" x14ac:dyDescent="0.25">
      <c r="A27" s="19" t="s">
        <v>47</v>
      </c>
      <c r="B27" s="48"/>
      <c r="C27" s="48"/>
    </row>
    <row r="28" spans="1:3" x14ac:dyDescent="0.25">
      <c r="A28" s="64" t="s">
        <v>48</v>
      </c>
      <c r="B28" s="64"/>
      <c r="C28" s="64"/>
    </row>
    <row r="29" spans="1:3" x14ac:dyDescent="0.25">
      <c r="A29" s="74" t="s">
        <v>49</v>
      </c>
      <c r="B29" s="75"/>
      <c r="C29" s="11"/>
    </row>
    <row r="30" spans="1:3" x14ac:dyDescent="0.25">
      <c r="A30" s="74" t="s">
        <v>50</v>
      </c>
      <c r="B30" s="75"/>
      <c r="C30" s="11"/>
    </row>
    <row r="31" spans="1:3" x14ac:dyDescent="0.25">
      <c r="A31" s="74" t="s">
        <v>51</v>
      </c>
      <c r="B31" s="75"/>
      <c r="C31" s="12"/>
    </row>
    <row r="32" spans="1:3" x14ac:dyDescent="0.25">
      <c r="A32" s="74" t="s">
        <v>52</v>
      </c>
      <c r="B32" s="75"/>
      <c r="C32" s="11"/>
    </row>
    <row r="33" spans="1:3" x14ac:dyDescent="0.25">
      <c r="A33" s="74" t="s">
        <v>53</v>
      </c>
      <c r="B33" s="75"/>
      <c r="C33" s="11"/>
    </row>
    <row r="34" spans="1:3" x14ac:dyDescent="0.25">
      <c r="A34" s="74" t="s">
        <v>54</v>
      </c>
      <c r="B34" s="75"/>
      <c r="C34" s="13"/>
    </row>
    <row r="35" spans="1:3" x14ac:dyDescent="0.25">
      <c r="A35" s="65" t="s">
        <v>55</v>
      </c>
      <c r="B35" s="66"/>
      <c r="C35" s="14"/>
    </row>
    <row r="36" spans="1:3" x14ac:dyDescent="0.25">
      <c r="A36" s="65" t="s">
        <v>56</v>
      </c>
      <c r="B36" s="66"/>
      <c r="C36" s="15"/>
    </row>
    <row r="37" spans="1:3" x14ac:dyDescent="0.25">
      <c r="A37" s="67" t="s">
        <v>57</v>
      </c>
      <c r="B37" s="68"/>
      <c r="C37" s="15"/>
    </row>
    <row r="38" spans="1:3" x14ac:dyDescent="0.25">
      <c r="A38" s="69"/>
      <c r="B38" s="70"/>
      <c r="C38" s="15"/>
    </row>
    <row r="39" spans="1:3" x14ac:dyDescent="0.25">
      <c r="A39" s="71"/>
      <c r="B39" s="72"/>
      <c r="C39" s="15"/>
    </row>
    <row r="40" spans="1:3" x14ac:dyDescent="0.25">
      <c r="A40" s="73" t="s">
        <v>58</v>
      </c>
      <c r="B40" s="73"/>
      <c r="C40" s="73"/>
    </row>
    <row r="41" spans="1:3" x14ac:dyDescent="0.25">
      <c r="A41" s="17" t="s">
        <v>59</v>
      </c>
      <c r="B41" s="18"/>
      <c r="C41" s="15"/>
    </row>
    <row r="42" spans="1:3" x14ac:dyDescent="0.25">
      <c r="A42" s="65" t="s">
        <v>60</v>
      </c>
      <c r="B42" s="66"/>
      <c r="C42" s="15"/>
    </row>
    <row r="43" spans="1:3" x14ac:dyDescent="0.25">
      <c r="A43" s="65" t="s">
        <v>61</v>
      </c>
      <c r="B43" s="66"/>
      <c r="C43" s="15"/>
    </row>
    <row r="44" spans="1:3" x14ac:dyDescent="0.25">
      <c r="A44" s="17" t="s">
        <v>62</v>
      </c>
      <c r="B44" s="18"/>
      <c r="C44" s="15"/>
    </row>
    <row r="45" spans="1:3" x14ac:dyDescent="0.25">
      <c r="A45" s="17" t="s">
        <v>63</v>
      </c>
      <c r="B45" s="18"/>
      <c r="C45" s="15"/>
    </row>
    <row r="46" spans="1:3" x14ac:dyDescent="0.25">
      <c r="A46" s="65" t="s">
        <v>64</v>
      </c>
      <c r="B46" s="66"/>
      <c r="C46" s="15"/>
    </row>
    <row r="47" spans="1:3" x14ac:dyDescent="0.25">
      <c r="A47" s="17" t="s">
        <v>65</v>
      </c>
      <c r="B47" s="16"/>
      <c r="C47" s="15"/>
    </row>
    <row r="48" spans="1:3" x14ac:dyDescent="0.25">
      <c r="A48" s="65" t="s">
        <v>66</v>
      </c>
      <c r="B48" s="66"/>
      <c r="C48" s="15"/>
    </row>
    <row r="49" spans="1:3" x14ac:dyDescent="0.25">
      <c r="A49" s="65" t="s">
        <v>67</v>
      </c>
      <c r="B49" s="66"/>
      <c r="C49" s="15"/>
    </row>
    <row r="50" spans="1:3" x14ac:dyDescent="0.25">
      <c r="A50" s="65" t="s">
        <v>57</v>
      </c>
      <c r="B50" s="66"/>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5" zoomScale="85" zoomScaleNormal="85" workbookViewId="0">
      <selection activeCell="B19" sqref="B19:C19"/>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0" t="s">
        <v>68</v>
      </c>
      <c r="B1" s="60"/>
      <c r="C1" s="60"/>
    </row>
    <row r="2" spans="1:9" ht="15" customHeight="1" x14ac:dyDescent="0.25">
      <c r="A2" s="35" t="s">
        <v>29</v>
      </c>
      <c r="B2" s="85" t="str">
        <f>'AUTOS NOTA 321'!B2:C2</f>
        <v>SINIESTRO 132149712 - LEGIS APJ32259</v>
      </c>
      <c r="C2" s="86"/>
    </row>
    <row r="3" spans="1:9" x14ac:dyDescent="0.25">
      <c r="A3" s="36" t="s">
        <v>1</v>
      </c>
      <c r="B3" s="89" t="str">
        <f>'AUTOS  NOTA 322'!B2:C2</f>
        <v>2024018512 - EXP. 2024-2046</v>
      </c>
      <c r="C3" s="89"/>
    </row>
    <row r="4" spans="1:9" x14ac:dyDescent="0.25">
      <c r="A4" s="36" t="s">
        <v>2</v>
      </c>
      <c r="B4" s="89" t="str">
        <f>'AUTOS  NOTA 322'!B3:C3</f>
        <v>SUPERINTENDENCIA FINANCIERA DE COLOMBIA</v>
      </c>
      <c r="C4" s="89"/>
    </row>
    <row r="5" spans="1:9" x14ac:dyDescent="0.25">
      <c r="A5" s="36" t="s">
        <v>3</v>
      </c>
      <c r="B5" s="89" t="str">
        <f>'AUTOS  NOTA 322'!B4:C4</f>
        <v>ALLIANZ SEGUROS S.A.</v>
      </c>
      <c r="C5" s="89"/>
    </row>
    <row r="6" spans="1:9" ht="15" customHeight="1" x14ac:dyDescent="0.25">
      <c r="A6" s="36" t="s">
        <v>4</v>
      </c>
      <c r="B6" s="89" t="str">
        <f>'AUTOS  NOTA 322'!B5:C5</f>
        <v>KEVIN ANDRES BUENO ESPITIA</v>
      </c>
      <c r="C6" s="89"/>
    </row>
    <row r="7" spans="1:9" x14ac:dyDescent="0.25">
      <c r="A7" s="36" t="s">
        <v>5</v>
      </c>
      <c r="B7" s="89" t="str">
        <f>'AUTOS  NOTA 322'!B6:C6</f>
        <v>DEMANDA DIRECTA</v>
      </c>
      <c r="C7" s="89"/>
    </row>
    <row r="8" spans="1:9" x14ac:dyDescent="0.25">
      <c r="A8" s="38" t="s">
        <v>119</v>
      </c>
      <c r="B8" s="89" t="str">
        <f>'AUTOS  NOTA 322'!B7:C8</f>
        <v>REPARACIÓN INADECUADA DEL VEHICULO ASEGURADO</v>
      </c>
      <c r="C8" s="89"/>
    </row>
    <row r="9" spans="1:9" ht="30" x14ac:dyDescent="0.25">
      <c r="A9" s="36" t="s">
        <v>69</v>
      </c>
      <c r="B9" s="83">
        <f>SUM(C11,C12,C14,C15,C17)</f>
        <v>56300000</v>
      </c>
      <c r="C9" s="84"/>
    </row>
    <row r="10" spans="1:9" x14ac:dyDescent="0.25">
      <c r="A10" s="90" t="s">
        <v>70</v>
      </c>
      <c r="B10" s="87" t="s">
        <v>71</v>
      </c>
      <c r="C10" s="88"/>
    </row>
    <row r="11" spans="1:9" x14ac:dyDescent="0.25">
      <c r="A11" s="90"/>
      <c r="B11" s="37" t="s">
        <v>167</v>
      </c>
      <c r="C11" s="32">
        <v>53700000</v>
      </c>
    </row>
    <row r="12" spans="1:9" x14ac:dyDescent="0.25">
      <c r="A12" s="90"/>
      <c r="B12" s="37" t="s">
        <v>73</v>
      </c>
      <c r="C12" s="32">
        <v>2600000</v>
      </c>
    </row>
    <row r="13" spans="1:9" x14ac:dyDescent="0.25">
      <c r="A13" s="90"/>
      <c r="B13" s="87"/>
      <c r="C13" s="88"/>
    </row>
    <row r="14" spans="1:9" x14ac:dyDescent="0.25">
      <c r="A14" s="90"/>
      <c r="B14" s="37" t="s">
        <v>116</v>
      </c>
      <c r="C14" s="40"/>
    </row>
    <row r="15" spans="1:9" x14ac:dyDescent="0.25">
      <c r="A15" s="90"/>
      <c r="B15" s="37" t="s">
        <v>117</v>
      </c>
      <c r="C15" s="40"/>
      <c r="E15" t="s">
        <v>75</v>
      </c>
      <c r="F15" s="22">
        <v>0.7</v>
      </c>
    </row>
    <row r="16" spans="1:9" x14ac:dyDescent="0.25">
      <c r="A16" s="90"/>
      <c r="B16" s="87" t="s">
        <v>76</v>
      </c>
      <c r="C16" s="88"/>
      <c r="E16" t="s">
        <v>77</v>
      </c>
      <c r="F16" s="23">
        <v>0.3</v>
      </c>
      <c r="I16" s="25"/>
    </row>
    <row r="17" spans="1:9" x14ac:dyDescent="0.25">
      <c r="A17" s="90"/>
      <c r="B17" s="37"/>
      <c r="C17" s="41"/>
      <c r="F17" s="26"/>
      <c r="I17" s="25"/>
    </row>
    <row r="18" spans="1:9" ht="23.25" customHeight="1" x14ac:dyDescent="0.25">
      <c r="A18" s="39" t="s">
        <v>78</v>
      </c>
      <c r="B18" s="85" t="s">
        <v>77</v>
      </c>
      <c r="C18" s="86"/>
    </row>
    <row r="19" spans="1:9" ht="60" x14ac:dyDescent="0.25">
      <c r="A19" s="36" t="s">
        <v>80</v>
      </c>
      <c r="B19" s="97" t="s">
        <v>168</v>
      </c>
      <c r="C19" s="98"/>
    </row>
    <row r="20" spans="1:9" ht="15" customHeight="1" x14ac:dyDescent="0.25">
      <c r="A20" s="21" t="s">
        <v>81</v>
      </c>
      <c r="B20" s="94">
        <f>((C22+C23+C25+C26+C30+C28+C32+C34+C29+C33)-C37)*C36*C38</f>
        <v>5221581</v>
      </c>
      <c r="C20" s="94"/>
    </row>
    <row r="21" spans="1:9" x14ac:dyDescent="0.25">
      <c r="A21" s="7" t="s">
        <v>82</v>
      </c>
      <c r="B21" s="99" t="s">
        <v>71</v>
      </c>
      <c r="C21" s="100"/>
    </row>
    <row r="22" spans="1:9" x14ac:dyDescent="0.25">
      <c r="A22" s="81"/>
      <c r="B22" s="37" t="s">
        <v>169</v>
      </c>
      <c r="C22" s="32">
        <v>5221581</v>
      </c>
    </row>
    <row r="23" spans="1:9" x14ac:dyDescent="0.25">
      <c r="A23" s="82"/>
      <c r="B23" s="37" t="s">
        <v>73</v>
      </c>
      <c r="C23" s="32">
        <v>0</v>
      </c>
    </row>
    <row r="24" spans="1:9" x14ac:dyDescent="0.25">
      <c r="A24" s="82"/>
      <c r="B24" s="87" t="s">
        <v>74</v>
      </c>
      <c r="C24" s="88"/>
    </row>
    <row r="25" spans="1:9" x14ac:dyDescent="0.25">
      <c r="A25" s="82"/>
      <c r="B25" s="37" t="s">
        <v>116</v>
      </c>
      <c r="C25" s="32">
        <v>0</v>
      </c>
    </row>
    <row r="26" spans="1:9" ht="29.1" customHeight="1" x14ac:dyDescent="0.25">
      <c r="A26" s="82"/>
      <c r="B26" s="37" t="s">
        <v>118</v>
      </c>
      <c r="C26" s="32">
        <v>0</v>
      </c>
    </row>
    <row r="27" spans="1:9" x14ac:dyDescent="0.25">
      <c r="A27" s="82"/>
      <c r="B27" s="87" t="s">
        <v>148</v>
      </c>
      <c r="C27" s="88"/>
    </row>
    <row r="28" spans="1:9" x14ac:dyDescent="0.25">
      <c r="A28" s="82"/>
      <c r="B28" s="37" t="s">
        <v>156</v>
      </c>
      <c r="C28" s="32">
        <v>0</v>
      </c>
    </row>
    <row r="29" spans="1:9" x14ac:dyDescent="0.25">
      <c r="A29" s="82"/>
      <c r="B29" s="37" t="s">
        <v>72</v>
      </c>
      <c r="C29" s="32">
        <v>0</v>
      </c>
    </row>
    <row r="30" spans="1:9" x14ac:dyDescent="0.25">
      <c r="A30" s="82"/>
      <c r="B30" s="37" t="s">
        <v>73</v>
      </c>
      <c r="C30" s="32">
        <v>0</v>
      </c>
    </row>
    <row r="31" spans="1:9" x14ac:dyDescent="0.25">
      <c r="A31" s="82"/>
      <c r="B31" s="87" t="s">
        <v>149</v>
      </c>
      <c r="C31" s="88"/>
    </row>
    <row r="32" spans="1:9" x14ac:dyDescent="0.25">
      <c r="A32" s="82"/>
      <c r="B32" s="37"/>
      <c r="C32" s="32"/>
    </row>
    <row r="33" spans="1:3" x14ac:dyDescent="0.25">
      <c r="A33" s="82"/>
      <c r="B33" s="37" t="s">
        <v>72</v>
      </c>
      <c r="C33" s="32">
        <v>0</v>
      </c>
    </row>
    <row r="34" spans="1:3" x14ac:dyDescent="0.25">
      <c r="A34" s="82"/>
      <c r="B34" s="37" t="s">
        <v>73</v>
      </c>
      <c r="C34" s="32">
        <v>0</v>
      </c>
    </row>
    <row r="35" spans="1:3" x14ac:dyDescent="0.25">
      <c r="A35" s="82"/>
      <c r="B35" s="87" t="s">
        <v>136</v>
      </c>
      <c r="C35" s="88"/>
    </row>
    <row r="36" spans="1:3" x14ac:dyDescent="0.25">
      <c r="A36" s="82"/>
      <c r="B36" s="37" t="s">
        <v>152</v>
      </c>
      <c r="C36" s="33">
        <v>1</v>
      </c>
    </row>
    <row r="37" spans="1:3" x14ac:dyDescent="0.25">
      <c r="A37" s="82"/>
      <c r="B37" s="37" t="s">
        <v>137</v>
      </c>
      <c r="C37" s="34">
        <v>0</v>
      </c>
    </row>
    <row r="38" spans="1:3" x14ac:dyDescent="0.25">
      <c r="A38" s="82"/>
      <c r="B38" s="37" t="s">
        <v>155</v>
      </c>
      <c r="C38" s="33">
        <v>1</v>
      </c>
    </row>
    <row r="39" spans="1:3" x14ac:dyDescent="0.25">
      <c r="A39" s="24" t="s">
        <v>83</v>
      </c>
      <c r="B39" s="94">
        <f>IFERROR(B20*(VLOOKUP(B18,E15:F17,2,0)),16666)</f>
        <v>1566474.3</v>
      </c>
      <c r="C39" s="94"/>
    </row>
    <row r="40" spans="1:3" ht="93" customHeight="1" x14ac:dyDescent="0.25">
      <c r="A40" s="36" t="s">
        <v>150</v>
      </c>
      <c r="B40" s="95" t="s">
        <v>170</v>
      </c>
      <c r="C40" s="96"/>
    </row>
    <row r="41" spans="1:3" ht="211.5" customHeight="1" x14ac:dyDescent="0.25">
      <c r="A41" s="36" t="s">
        <v>84</v>
      </c>
      <c r="B41" s="92" t="s">
        <v>171</v>
      </c>
      <c r="C41" s="93"/>
    </row>
    <row r="42" spans="1:3" ht="26.1" customHeight="1" x14ac:dyDescent="0.25">
      <c r="A42" s="43" t="s">
        <v>141</v>
      </c>
      <c r="B42" s="43"/>
      <c r="C42" s="43"/>
    </row>
    <row r="43" spans="1:3" x14ac:dyDescent="0.25">
      <c r="A43" s="42" t="s">
        <v>142</v>
      </c>
      <c r="B43" s="91"/>
      <c r="C43" s="91"/>
    </row>
    <row r="44" spans="1:3" ht="41.1" customHeight="1" x14ac:dyDescent="0.25">
      <c r="A44" s="42" t="s">
        <v>140</v>
      </c>
      <c r="B44" s="91"/>
      <c r="C44" s="91"/>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abSelected="1" zoomScale="70" zoomScaleNormal="70" workbookViewId="0">
      <selection activeCell="B2" sqref="B2:C2"/>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0" t="s">
        <v>85</v>
      </c>
      <c r="B1" s="60"/>
      <c r="C1" s="60"/>
    </row>
    <row r="2" spans="1:3" x14ac:dyDescent="0.25">
      <c r="A2" s="20" t="s">
        <v>29</v>
      </c>
      <c r="B2" s="62" t="s">
        <v>173</v>
      </c>
      <c r="C2" s="63"/>
    </row>
    <row r="3" spans="1:3" x14ac:dyDescent="0.25">
      <c r="A3" s="5" t="s">
        <v>1</v>
      </c>
      <c r="B3" s="48" t="str">
        <f>'AUTOS  NOTA 322'!B2:C2</f>
        <v>2024018512 - EXP. 2024-2046</v>
      </c>
      <c r="C3" s="48"/>
    </row>
    <row r="4" spans="1:3" x14ac:dyDescent="0.25">
      <c r="A4" s="5" t="s">
        <v>2</v>
      </c>
      <c r="B4" s="48" t="str">
        <f>'AUTOS  NOTA 322'!B3:C3</f>
        <v>SUPERINTENDENCIA FINANCIERA DE COLOMBIA</v>
      </c>
      <c r="C4" s="48"/>
    </row>
    <row r="5" spans="1:3" x14ac:dyDescent="0.25">
      <c r="A5" s="5" t="s">
        <v>3</v>
      </c>
      <c r="B5" s="48" t="str">
        <f>'AUTOS  NOTA 322'!B4:C4</f>
        <v>ALLIANZ SEGUROS S.A.</v>
      </c>
      <c r="C5" s="48"/>
    </row>
    <row r="6" spans="1:3" ht="15" customHeight="1" x14ac:dyDescent="0.25">
      <c r="A6" s="5" t="s">
        <v>4</v>
      </c>
      <c r="B6" s="48" t="str">
        <f>'AUTOS  NOTA 322'!B5:C5</f>
        <v>KEVIN ANDRES BUENO ESPITIA</v>
      </c>
      <c r="C6" s="48"/>
    </row>
    <row r="7" spans="1:3" ht="15" customHeight="1" x14ac:dyDescent="0.25">
      <c r="A7" s="5" t="s">
        <v>5</v>
      </c>
      <c r="B7" s="48" t="str">
        <f>'AUTOS  NOTA 322'!B6:C6</f>
        <v>DEMANDA DIRECTA</v>
      </c>
      <c r="C7" s="48"/>
    </row>
    <row r="8" spans="1:3" ht="15" customHeight="1" x14ac:dyDescent="0.25">
      <c r="A8" s="31" t="s">
        <v>119</v>
      </c>
      <c r="B8" s="48" t="str">
        <f>'AUTOS  NOTA 322'!B7:C8</f>
        <v>REPARACIÓN INADECUADA DEL VEHICULO ASEGURADO</v>
      </c>
      <c r="C8" s="48"/>
    </row>
    <row r="9" spans="1:3" ht="18.95" customHeight="1" x14ac:dyDescent="0.25">
      <c r="A9" s="5" t="s">
        <v>120</v>
      </c>
      <c r="B9" s="48" t="s">
        <v>77</v>
      </c>
      <c r="C9" s="48"/>
    </row>
    <row r="10" spans="1:3" x14ac:dyDescent="0.25">
      <c r="A10" s="7" t="s">
        <v>82</v>
      </c>
      <c r="B10" s="103">
        <f>'AUTOS NOTA 324'!B20:C20</f>
        <v>5221581</v>
      </c>
      <c r="C10" s="103"/>
    </row>
    <row r="11" spans="1:3" x14ac:dyDescent="0.25">
      <c r="A11" s="7" t="s">
        <v>139</v>
      </c>
      <c r="B11" s="104">
        <f>'AUTOS NOTA 324'!B39:C39</f>
        <v>1566474.3</v>
      </c>
      <c r="C11" s="48"/>
    </row>
    <row r="12" spans="1:3" ht="138" customHeight="1" x14ac:dyDescent="0.25">
      <c r="A12" s="7" t="s">
        <v>86</v>
      </c>
      <c r="B12" s="101" t="s">
        <v>168</v>
      </c>
      <c r="C12" s="102"/>
    </row>
    <row r="13" spans="1:3" ht="45" x14ac:dyDescent="0.25">
      <c r="A13" s="5" t="s">
        <v>87</v>
      </c>
      <c r="B13" s="48" t="s">
        <v>35</v>
      </c>
      <c r="C13" s="48"/>
    </row>
    <row r="14" spans="1:3" ht="45" x14ac:dyDescent="0.25">
      <c r="A14" s="5" t="s">
        <v>88</v>
      </c>
      <c r="B14" s="48" t="s">
        <v>174</v>
      </c>
      <c r="C14" s="48"/>
    </row>
    <row r="15" spans="1:3" x14ac:dyDescent="0.25">
      <c r="A15" s="5" t="s">
        <v>89</v>
      </c>
      <c r="B15" s="6" t="s">
        <v>35</v>
      </c>
      <c r="C15" s="6"/>
    </row>
    <row r="16" spans="1:3" x14ac:dyDescent="0.25">
      <c r="A16" s="7" t="s">
        <v>90</v>
      </c>
      <c r="B16" s="48"/>
      <c r="C16" s="48"/>
    </row>
    <row r="17" spans="1:3" x14ac:dyDescent="0.25">
      <c r="A17" s="6" t="s">
        <v>91</v>
      </c>
      <c r="B17" s="102"/>
      <c r="C17" s="10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154</v>
      </c>
    </row>
    <row r="7" spans="1:15" x14ac:dyDescent="0.25">
      <c r="E7" s="1" t="s">
        <v>114</v>
      </c>
      <c r="I7" t="s">
        <v>146</v>
      </c>
      <c r="L7" s="30" t="s">
        <v>127</v>
      </c>
    </row>
    <row r="8" spans="1:15" x14ac:dyDescent="0.25">
      <c r="E8" s="1" t="s">
        <v>115</v>
      </c>
      <c r="L8" s="30" t="s">
        <v>148</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(ALLIANZ COLOMBIA)</cp:lastModifiedBy>
  <cp:revision/>
  <dcterms:created xsi:type="dcterms:W3CDTF">2020-12-07T14:41:17Z</dcterms:created>
  <dcterms:modified xsi:type="dcterms:W3CDTF">2024-03-29T17:34:50Z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