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cami_\Downloads\"/>
    </mc:Choice>
  </mc:AlternateContent>
  <bookViews>
    <workbookView xWindow="0" yWindow="0" windowWidth="19200" windowHeight="6930" activeTab="2"/>
  </bookViews>
  <sheets>
    <sheet name="GENERALES NOTA 322" sheetId="5" r:id="rId1"/>
    <sheet name="GENERALES NOTA 321" sheetId="10" r:id="rId2"/>
    <sheet name="GENERALES  NOTA 324" sheetId="11" r:id="rId3"/>
    <sheet name="GENERALES NOTA 325" sheetId="12" r:id="rId4"/>
    <sheet name="ACTUALIZACIÓN CONTINGENCIA" sheetId="13" r:id="rId5"/>
    <sheet name="Hoja2" sheetId="6" state="hidden" r:id="rId6"/>
  </sheets>
  <externalReferences>
    <externalReference r:id="rId7"/>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1" l="1"/>
  <c r="B2" i="12" l="1"/>
  <c r="B6" i="12"/>
  <c r="B5" i="12"/>
  <c r="B4" i="12"/>
  <c r="B3" i="12"/>
</calcChain>
</file>

<file path=xl/sharedStrings.xml><?xml version="1.0" encoding="utf-8"?>
<sst xmlns="http://schemas.openxmlformats.org/spreadsheetml/2006/main" count="208" uniqueCount="151">
  <si>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</si>
  <si>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</si>
  <si>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</si>
  <si>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</si>
  <si>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</si>
  <si>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</si>
  <si>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</si>
  <si>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</si>
  <si>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</si>
  <si>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</si>
  <si>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</si>
  <si>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</si>
  <si>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</si>
  <si>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</si>
  <si>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</si>
  <si>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</si>
  <si>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</si>
  <si>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Ordinario</t>
  </si>
  <si>
    <t>Apertura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</si>
  <si>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</si>
  <si>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</si>
  <si>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</si>
  <si>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</si>
  <si>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</si>
  <si>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</si>
  <si>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</si>
  <si>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</si>
  <si>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</si>
  <si>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</si>
  <si>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</si>
  <si>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</si>
  <si>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</si>
  <si>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</si>
  <si>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</si>
  <si>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</si>
  <si>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</si>
  <si>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</si>
  <si>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</si>
  <si>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</si>
  <si>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</si>
  <si>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</si>
  <si>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</si>
  <si>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</si>
  <si>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</si>
  <si>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</si>
  <si>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</si>
  <si>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</si>
  <si>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</si>
  <si>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</si>
  <si>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</si>
  <si>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</si>
  <si>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</si>
  <si>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</si>
  <si>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</si>
  <si>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</si>
  <si>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</si>
  <si>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</si>
  <si>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</si>
  <si>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</si>
  <si>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</si>
  <si>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</si>
  <si>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</si>
  <si>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</si>
  <si>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</si>
  <si>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</si>
  <si>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</si>
  <si>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</si>
  <si>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</si>
  <si>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</si>
  <si>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</si>
  <si>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</si>
  <si>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</si>
  <si>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</si>
  <si>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</si>
  <si>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</si>
  <si>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</si>
  <si>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</si>
  <si>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</si>
  <si>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</si>
  <si>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</si>
  <si>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</si>
  <si>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</si>
  <si>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</si>
  <si>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</si>
  <si>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</si>
  <si>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</si>
  <si>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</si>
  <si>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</si>
  <si>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</si>
  <si>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</si>
  <si>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</si>
  <si>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</si>
  <si>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</si>
  <si>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</si>
  <si>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</si>
  <si>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</si>
  <si>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</si>
  <si>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</si>
  <si>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</si>
  <si>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</si>
  <si>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</si>
  <si>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</si>
  <si>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</si>
  <si>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</si>
  <si>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</si>
  <si>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</si>
  <si>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</si>
  <si>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</si>
  <si>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</si>
  <si>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</si>
  <si>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</si>
  <si>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</si>
  <si>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JUICIOS FISCALES</t>
  </si>
  <si>
    <t>RESPONSABILIDAD FISCAL</t>
  </si>
  <si>
    <t>CONTRALORÍA GENERAL DE LA REPÚBLICA-GERENCIA DEPARTAMENTAL COLEGIADA DE ANTIOQUIA</t>
  </si>
  <si>
    <t>800.130.632-4</t>
  </si>
  <si>
    <t>MINISTERIO DE DEFENSA NACIONAL-EJERCITO NACIONAL DE COLOMBIA-DIRECCIÓN DE INTENDENCIA Y REMOTA.</t>
  </si>
  <si>
    <t>EJERCITO NACIONAL - CUARTA BRIGADA - BATALLÓN DE APOYO Y SERVICIOS PARA EL COMBATE No.4 CACIQUE YARIGUIES</t>
  </si>
  <si>
    <t>ALLIANZ SEGUROS S.A. Y OTROS</t>
  </si>
  <si>
    <t>000706272341 COASEGURO DEL 22.499%</t>
  </si>
  <si>
    <t>80053-2020-36005</t>
  </si>
  <si>
    <t>TREINTA MILLONES DE PESOS M/CTE ($30.000.000)</t>
  </si>
  <si>
    <t>19 DE FEBRERO DE 2024</t>
  </si>
  <si>
    <t>15 DE FEBRERO DE 2024</t>
  </si>
  <si>
    <t>Hechos: Entre la Cuarta Brigada del Ejercito y la empresa DISTRILOGISTICA PG S.A.S se suscribió el contrato de suministro No. 008 del 4 de mayo de 2016, con el objeto de "adquisicion de productos de cafeteria y restaurante para el comando de la Cuarta Brigada del Ejercito Nacional" por valor de $30.000.000. Los productos objeto del contrato fueron entregados por el Suboficial John Jairo Roncancio al Mayor Jose Montañez Acosta mediante documento de salida de almacen. Sin embargo, el ente de control no encontró evidencia del uso y destino final de los productos de cafeteria y restaurante adquiridos, pues no existe ninguna prueba que permita justificar la utilización de los mismos en los eventos programados por el Ejercito Nacional.</t>
  </si>
  <si>
    <t>CONTRALORÍA</t>
  </si>
  <si>
    <t>DETRIMENTO</t>
  </si>
  <si>
    <t>TERCEROS CIVILMENTE RESPONSABLES</t>
  </si>
  <si>
    <t>CONCEPTO TÉCNICO DE LA PÓLIZA VINCULADA</t>
  </si>
  <si>
    <r>
      <rPr>
        <b/>
        <sz val="11"/>
        <color theme="1"/>
        <rFont val="Calibri"/>
        <family val="2"/>
        <scheme val="minor"/>
      </rPr>
      <t xml:space="preserve">SINIESTRO </t>
    </r>
    <r>
      <rPr>
        <sz val="11"/>
        <color theme="1"/>
        <rFont val="Calibri"/>
        <family val="2"/>
        <scheme val="minor"/>
      </rPr>
      <t xml:space="preserve">137601186 - </t>
    </r>
    <r>
      <rPr>
        <b/>
        <sz val="11"/>
        <color theme="1"/>
        <rFont val="Calibri"/>
        <family val="2"/>
        <scheme val="minor"/>
      </rPr>
      <t xml:space="preserve">APLICATIVO </t>
    </r>
    <r>
      <rPr>
        <sz val="11"/>
        <color theme="1"/>
        <rFont val="Calibri"/>
        <family val="2"/>
        <scheme val="minor"/>
      </rPr>
      <t>173908</t>
    </r>
  </si>
  <si>
    <t>21882977/0 (Póliza Allianz Seguros S.A.)</t>
  </si>
  <si>
    <t>Alcances Fiscales</t>
  </si>
  <si>
    <t xml:space="preserve">Valor asegurado Allianz: $225.000.000 (22,5%) </t>
  </si>
  <si>
    <t>Desde el 01/01/2016 hasta el 31/12/2016</t>
  </si>
  <si>
    <t>QBE SEGUROS S.A.</t>
  </si>
  <si>
    <t>21,5% (Póliza 000706272341).</t>
  </si>
  <si>
    <t>MAPFRE SEGUROS GENERALES DE COLOMBIA S.A.</t>
  </si>
  <si>
    <t>SEGUROS COLPATRIA S.A.</t>
  </si>
  <si>
    <t>ALLIANZ SEGUROS S.A.</t>
  </si>
  <si>
    <t>22,5% (Póliza 21882977/0).</t>
  </si>
  <si>
    <t>LA PREVISORA S.A. CIA. DE SEGUROS</t>
  </si>
  <si>
    <t>X</t>
  </si>
  <si>
    <t>X - Valor asumido por Allianz Seguros S.A. (22,5% del valor total asegurado)</t>
  </si>
  <si>
    <t xml:space="preserve">• Disminución de la suma asegurada por pago de indemnizaciones con cargo a la PÓLIZA MANEJO No. 21882977/0.
</t>
  </si>
  <si>
    <t>X - Pago por valor de $16.019.154, con ocasión al PRF 80053-2020-36002 llevado a cabo por la Contraloría General de la República - Gerencia Colegiada de Antioquia.</t>
  </si>
  <si>
    <t>N/A - Póliza sin deducible.</t>
  </si>
  <si>
    <t>N/A</t>
  </si>
  <si>
    <t>ZURICH COLOMBIA SEGUROS S.A., MAPFRE SEGUROS GENERALES DE COLOMBIA, LA PREVISORA S.A., AXA COLPATRIA SEGUROS Y ALLIANZ SEGUROS S.A</t>
  </si>
  <si>
    <t xml:space="preserve">1. Prescripción de las acciones derivadas del contrato de seguro 
2. Inexistencia de obligación a cargo de la compañía aseguradora por cuanto no se realizó el riesgo asegurado
3. De acreditarse una conducta dolosa o gravemente culposa en cabeza de los presuntos responsables, en todo caso, el dolo comporta un riesgo inasegurable.
4. De ninguna forma podra exceder el limite del valor asegurado.
5. La eventual obligación de mi Allianz Seguros S.A. solo se circunscribe al porcentaje que le corresponde, de acuerdo al coaseguro pactado-entre las aseguradoras no existe solidaridad,
Por último, se confirma que en este caso se encuentran vinculadas todas las compañías coaseguradoras que participan en la Póliza. </t>
  </si>
  <si>
    <t xml:space="preserve">La contingencia se califica como EVENTUAL, toda vez que el contrato de seguros presta cobertura material y temporal, sin embargo, la responsabilidad fiscal que se pretende endilgar a los presuntos responsables dependerá del debate probatorio. 
La Póliza de Manejo Para Entidades Oficiales No. 000706272341 cuyo tomador y asegurado es MDN – EJC- Dirección de Intendencia y Remota, presta cobertura material y temporal de conformidad con el fundamento factico expuesto en el auto de apertura. Frente a la cobertura temporal, debe decirse que su modalidad es ocurrencia, la cual ampara las “pérdidas patrimoniales” que se presenten y que impliquen “menoscabo de fondos y bienes públicos” en el que incurra el servidor público durante la vigencia de la póliza. En ese sentido, el contrato de seguro presta cobertura por su temporalidad, toda vez que, los hechos ocurrieron entre el 4 de mayo de 2016 con la firma del contrato se suministro y el 25 de junio de 2016 con la firma del documento de salida de los productos de almacen, y la vigencia de la póliza comprende desde el 1 de enero de 2016 hasta el 31 de diciembre de 2016. Aunado a ello, presta cobertura material toda vez que, ampara la responsabilidad fiscal, al tener amparo de Menoscabo De Fondos Y Bienes Nacionales Causados Por Sus Servidores Públicos Por Actos U Omisiones Que Se Tipifiquen Como Delitos Contra La Administración Pública O Fallos Con Responsabilidad Fiscal. Sin embargo, frente a la póliza y en gracia de discusión, se alegó la prescripción del artículo 1081 del código de comercio, situación que deberá ser analizada por la Contraloría.
Frente a la responsabilidad fiscal del investigado por las presuntas irregularidades presentadas al no demostrar el uso y destino final de los productos de restaurante y cafeteria adquiridos mediante el contrato de suministro No. 008 del 4 de mayo de 2016, debe decirse que no obran en el expediente elementos probatorios que permitan determinar si la actuación del investigado en el presente proceso constituyó o no un detrimento patrimonial a la entidad afectada. Así las cosas, dependerá del debate probatorio y de la interpretación del ente de control, donde se determine si existió responsabilidad fiscal. Lo señalado, sin perjuicio del carácter contingente del proceso
</t>
  </si>
  <si>
    <t>Las pretensiones se aterrizaron de la siguiente forma: En primer lugar, el valor del presunto detrimento, conforme a lo descrito en el Auto de Apertura, está estimado en la suma de $30.000.000 M/cte, a este valor se le aplicó la participación asumida por la compañía en el coaseguro pactado (22,50%), dando como resultado el valor de $6.750.000, cifra que es inferior a la disponibilidad del valor asegurado asumido por Allianz Seguros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</si>
</sst>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2" formatCode="_-&quot;$&quot;\ * #,##0_-;\-&quot;$&quot;\ * #,##0_-;_-&quot;$&quot;\ * &quot;-&quot;_-;_-@_-"/>
    <numFmt numFmtId="164" formatCode="&quot;$&quot;\ #,##0"/>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42" fontId="1" fillId="0" borderId="0" applyFont="0" applyFill="0" applyBorder="0" applyAlignment="0" applyProtection="0"/>
  </cellStyleXfs>
  <cellXfs count="7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7" fillId="0" borderId="0" xfId="0" applyFon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9" fontId="0" fillId="0" borderId="1" xfId="0" applyNumberFormat="1" applyBorder="1" applyAlignment="1">
      <alignment horizontal="justify" vertical="top"/>
    </xf>
    <xf numFmtId="0" fontId="0" fillId="0" borderId="4" xfId="0" applyBorder="1" applyAlignment="1">
      <alignment horizontal="center" vertical="top"/>
    </xf>
    <xf numFmtId="0" fontId="0" fillId="0" borderId="4" xfId="0" applyBorder="1" applyAlignment="1">
      <alignment vertical="top"/>
    </xf>
    <xf numFmtId="0" fontId="2" fillId="0" borderId="2" xfId="0" applyFont="1" applyBorder="1" applyAlignment="1">
      <alignment horizontal="justify" vertical="top"/>
    </xf>
    <xf numFmtId="0" fontId="2" fillId="0" borderId="4" xfId="0" applyFont="1" applyBorder="1" applyAlignment="1">
      <alignment horizontal="justify" vertical="top"/>
    </xf>
    <xf numFmtId="0" fontId="2" fillId="0" borderId="4" xfId="0" applyFont="1" applyBorder="1" applyAlignment="1">
      <alignment horizontal="center" vertical="top"/>
    </xf>
    <xf numFmtId="0" fontId="2" fillId="0" borderId="0" xfId="0" applyFont="1"/>
    <xf numFmtId="0" fontId="0" fillId="0" borderId="2" xfId="0" applyFont="1" applyBorder="1" applyAlignment="1">
      <alignment horizontal="left" vertical="top"/>
    </xf>
    <xf numFmtId="0" fontId="4" fillId="6" borderId="1" xfId="0" applyFont="1" applyFill="1" applyBorder="1" applyAlignment="1">
      <alignment horizontal="center" vertical="top"/>
    </xf>
    <xf numFmtId="6" fontId="0" fillId="0" borderId="1" xfId="0" applyNumberFormat="1" applyBorder="1" applyAlignment="1">
      <alignment horizontal="left" vertical="top"/>
    </xf>
    <xf numFmtId="6" fontId="0" fillId="0" borderId="1" xfId="0" applyNumberFormat="1" applyBorder="1" applyAlignment="1">
      <alignment vertical="top"/>
    </xf>
    <xf numFmtId="0" fontId="0" fillId="0" borderId="1" xfId="0" applyBorder="1" applyAlignment="1">
      <alignment horizontal="justify" vertical="center"/>
    </xf>
    <xf numFmtId="165" fontId="0" fillId="0" borderId="1" xfId="0" applyNumberFormat="1" applyBorder="1" applyAlignment="1">
      <alignment horizontal="justify" vertical="center"/>
    </xf>
    <xf numFmtId="0" fontId="6" fillId="0" borderId="1" xfId="0" applyFont="1" applyBorder="1" applyAlignment="1">
      <alignment vertical="top" wrapText="1"/>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wrapText="1"/>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3" fillId="2" borderId="4" xfId="0" applyFont="1" applyFill="1" applyBorder="1" applyAlignment="1">
      <alignment horizontal="center" vertical="top"/>
    </xf>
    <xf numFmtId="0" fontId="0" fillId="0" borderId="8" xfId="0" applyBorder="1" applyAlignment="1">
      <alignment horizontal="justify" vertical="top"/>
    </xf>
    <xf numFmtId="0" fontId="0" fillId="0" borderId="12" xfId="0" applyBorder="1" applyAlignment="1">
      <alignment horizontal="justify" vertical="top"/>
    </xf>
    <xf numFmtId="0" fontId="0" fillId="0" borderId="13" xfId="0" applyBorder="1" applyAlignment="1">
      <alignment horizontal="justify" vertical="top"/>
    </xf>
    <xf numFmtId="164" fontId="0" fillId="0" borderId="1" xfId="0" applyNumberFormat="1" applyBorder="1" applyAlignment="1">
      <alignment horizontal="justify" vertical="top"/>
    </xf>
    <xf numFmtId="0" fontId="4" fillId="6" borderId="4" xfId="0" applyFont="1" applyFill="1"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6" fontId="8" fillId="0" borderId="1" xfId="0" applyNumberFormat="1" applyFont="1" applyBorder="1" applyAlignment="1">
      <alignment horizontal="center" vertical="top"/>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0"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14" xfId="0" applyBorder="1" applyAlignment="1">
      <alignment horizontal="center" vertical="top" wrapText="1"/>
    </xf>
    <xf numFmtId="0" fontId="0" fillId="0" borderId="7"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4" borderId="5" xfId="0" applyFont="1" applyFill="1" applyBorder="1" applyAlignment="1">
      <alignment horizontal="left" vertical="top" wrapText="1"/>
    </xf>
    <xf numFmtId="0" fontId="0" fillId="4" borderId="6" xfId="0" applyFont="1" applyFill="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20"/>
  <sheetViews>
    <sheetView zoomScale="50" zoomScaleNormal="50" workbookViewId="0">
      <selection activeCell="B9" sqref="B9:C9"/>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38" t="s">
        <v>0</v>
      </c>
      <c r="B1" s="38"/>
      <c r="C1" s="38"/>
    </row>
    <row r="2" spans="1:3" x14ac:dyDescent="0.35">
      <c r="A2" s="5" t="s">
        <v>1</v>
      </c>
      <c r="B2" s="39" t="s">
        <v>120</v>
      </c>
      <c r="C2" s="39"/>
    </row>
    <row r="3" spans="1:3" ht="38.25" customHeight="1" x14ac:dyDescent="0.35">
      <c r="A3" s="5" t="s">
        <v>2</v>
      </c>
      <c r="B3" s="36" t="s">
        <v>114</v>
      </c>
      <c r="C3" s="45"/>
    </row>
    <row r="4" spans="1:3" x14ac:dyDescent="0.35">
      <c r="A4" s="5" t="s">
        <v>3</v>
      </c>
      <c r="B4" s="44" t="s">
        <v>17</v>
      </c>
      <c r="C4" s="45"/>
    </row>
    <row r="5" spans="1:3" x14ac:dyDescent="0.35">
      <c r="A5" s="5" t="s">
        <v>4</v>
      </c>
      <c r="B5" s="39" t="s">
        <v>18</v>
      </c>
      <c r="C5" s="39"/>
    </row>
    <row r="6" spans="1:3" ht="36" customHeight="1" x14ac:dyDescent="0.35">
      <c r="A6" s="5" t="s">
        <v>5</v>
      </c>
      <c r="B6" s="40" t="s">
        <v>117</v>
      </c>
      <c r="C6" s="41"/>
    </row>
    <row r="7" spans="1:3" ht="36.75" customHeight="1" x14ac:dyDescent="0.35">
      <c r="A7" s="5" t="s">
        <v>6</v>
      </c>
      <c r="B7" s="42" t="s">
        <v>121</v>
      </c>
      <c r="C7" s="43"/>
    </row>
    <row r="8" spans="1:3" ht="19" customHeight="1" x14ac:dyDescent="0.35">
      <c r="A8" s="5" t="s">
        <v>7</v>
      </c>
      <c r="B8" s="39" t="s">
        <v>118</v>
      </c>
      <c r="C8" s="39"/>
    </row>
    <row r="9" spans="1:3" ht="17.5" customHeight="1" x14ac:dyDescent="0.35">
      <c r="A9" s="5" t="s">
        <v>8</v>
      </c>
      <c r="B9" s="34">
        <v>42494</v>
      </c>
      <c r="C9" s="35"/>
    </row>
    <row r="10" spans="1:3" x14ac:dyDescent="0.35">
      <c r="A10" s="47" t="s">
        <v>9</v>
      </c>
      <c r="B10" s="42" t="s">
        <v>124</v>
      </c>
      <c r="C10" s="43"/>
    </row>
    <row r="11" spans="1:3" ht="30" customHeight="1" x14ac:dyDescent="0.35">
      <c r="A11" s="47"/>
      <c r="B11" s="43"/>
      <c r="C11" s="43"/>
    </row>
    <row r="12" spans="1:3" ht="90.5" customHeight="1" x14ac:dyDescent="0.35">
      <c r="A12" s="47"/>
      <c r="B12" s="43"/>
      <c r="C12" s="43"/>
    </row>
    <row r="13" spans="1:3" ht="33" customHeight="1" x14ac:dyDescent="0.35">
      <c r="A13" s="5" t="s">
        <v>10</v>
      </c>
      <c r="B13" s="39" t="s">
        <v>116</v>
      </c>
      <c r="C13" s="39"/>
    </row>
    <row r="14" spans="1:3" ht="17.25" customHeight="1" x14ac:dyDescent="0.35">
      <c r="A14" s="5" t="s">
        <v>11</v>
      </c>
      <c r="B14" s="39" t="s">
        <v>115</v>
      </c>
      <c r="C14" s="39"/>
    </row>
    <row r="15" spans="1:3" ht="15.75" customHeight="1" x14ac:dyDescent="0.35">
      <c r="A15" s="5" t="s">
        <v>12</v>
      </c>
      <c r="B15" s="35" t="s">
        <v>119</v>
      </c>
      <c r="C15" s="39"/>
    </row>
    <row r="16" spans="1:3" ht="33" customHeight="1" x14ac:dyDescent="0.35">
      <c r="A16" s="5" t="s">
        <v>13</v>
      </c>
      <c r="B16" s="36" t="s">
        <v>113</v>
      </c>
      <c r="C16" s="37"/>
    </row>
    <row r="17" spans="1:3" ht="33" customHeight="1" x14ac:dyDescent="0.35">
      <c r="A17" s="5"/>
      <c r="B17" s="40" t="s">
        <v>112</v>
      </c>
      <c r="C17" s="49"/>
    </row>
    <row r="18" spans="1:3" ht="18.75" customHeight="1" x14ac:dyDescent="0.35">
      <c r="A18" s="5" t="s">
        <v>14</v>
      </c>
      <c r="B18" s="48" t="s">
        <v>122</v>
      </c>
      <c r="C18" s="41"/>
    </row>
    <row r="19" spans="1:3" x14ac:dyDescent="0.35">
      <c r="A19" s="5" t="s">
        <v>15</v>
      </c>
      <c r="B19" s="46" t="s">
        <v>123</v>
      </c>
      <c r="C19" s="46"/>
    </row>
    <row r="20" spans="1:3" x14ac:dyDescent="0.35">
      <c r="A20" s="5" t="s">
        <v>16</v>
      </c>
      <c r="B20" s="39"/>
      <c r="C20" s="39"/>
    </row>
  </sheetData>
  <mergeCells count="19">
    <mergeCell ref="B19:C19"/>
    <mergeCell ref="B20:C20"/>
    <mergeCell ref="A10:A12"/>
    <mergeCell ref="B10:C12"/>
    <mergeCell ref="B13:C13"/>
    <mergeCell ref="B14:C14"/>
    <mergeCell ref="B15:C15"/>
    <mergeCell ref="B18:C18"/>
    <mergeCell ref="B17:C17"/>
    <mergeCell ref="B9:C9"/>
    <mergeCell ref="B16:C16"/>
    <mergeCell ref="A1:C1"/>
    <mergeCell ref="B2:C2"/>
    <mergeCell ref="B5:C5"/>
    <mergeCell ref="B6:C6"/>
    <mergeCell ref="B7:C7"/>
    <mergeCell ref="B8:C8"/>
    <mergeCell ref="B4:C4"/>
    <mergeCell ref="B3:C3"/>
  </mergeCells>
  <dataValidations count="2">
    <dataValidation type="list" allowBlank="1" showInputMessage="1" showErrorMessage="1" sqref="B4:C4">
      <formula1>$A$28:$A$29</formula1>
    </dataValidation>
    <dataValidation type="list" allowBlank="1" showInputMessage="1" showErrorMessage="1" sqref="B5:C5">
      <formula1>$A$31:$A$32</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53"/>
  <sheetViews>
    <sheetView zoomScale="80" zoomScaleNormal="80" workbookViewId="0">
      <selection activeCell="B2" sqref="B2:C2"/>
    </sheetView>
  </sheetViews>
  <sheetFormatPr baseColWidth="10" defaultColWidth="0" defaultRowHeight="14.5" x14ac:dyDescent="0.35"/>
  <cols>
    <col min="1" max="1" width="44.453125" style="26" customWidth="1"/>
    <col min="2" max="2" width="36.26953125" customWidth="1"/>
    <col min="3" max="3" width="100.7265625" customWidth="1"/>
    <col min="4" max="16384" width="11.453125" hidden="1"/>
  </cols>
  <sheetData>
    <row r="1" spans="1:3" ht="18.5" x14ac:dyDescent="0.35">
      <c r="A1" s="52" t="s">
        <v>19</v>
      </c>
      <c r="B1" s="52"/>
      <c r="C1" s="52"/>
    </row>
    <row r="2" spans="1:3" x14ac:dyDescent="0.35">
      <c r="A2" s="5" t="s">
        <v>20</v>
      </c>
      <c r="B2" s="48" t="s">
        <v>129</v>
      </c>
      <c r="C2" s="41"/>
    </row>
    <row r="3" spans="1:3" s="2" customFormat="1" x14ac:dyDescent="0.35">
      <c r="A3" s="5" t="s">
        <v>125</v>
      </c>
      <c r="B3" s="36" t="s">
        <v>114</v>
      </c>
      <c r="C3" s="45"/>
    </row>
    <row r="4" spans="1:3" s="2" customFormat="1" x14ac:dyDescent="0.35">
      <c r="A4" s="5" t="s">
        <v>78</v>
      </c>
      <c r="B4" s="40" t="s">
        <v>117</v>
      </c>
      <c r="C4" s="41"/>
    </row>
    <row r="5" spans="1:3" s="2" customFormat="1" x14ac:dyDescent="0.35">
      <c r="A5" s="5" t="s">
        <v>126</v>
      </c>
      <c r="B5" s="56">
        <v>30000000</v>
      </c>
      <c r="C5" s="56"/>
    </row>
    <row r="6" spans="1:3" s="2" customFormat="1" x14ac:dyDescent="0.35">
      <c r="A6" s="5" t="s">
        <v>127</v>
      </c>
      <c r="B6" s="39" t="s">
        <v>118</v>
      </c>
      <c r="C6" s="39"/>
    </row>
    <row r="7" spans="1:3" x14ac:dyDescent="0.35">
      <c r="A7" s="23" t="s">
        <v>21</v>
      </c>
      <c r="B7" s="39" t="s">
        <v>130</v>
      </c>
      <c r="C7" s="39"/>
    </row>
    <row r="8" spans="1:3" x14ac:dyDescent="0.35">
      <c r="A8" s="23" t="s">
        <v>22</v>
      </c>
      <c r="B8" s="53" t="s">
        <v>131</v>
      </c>
      <c r="C8" s="53"/>
    </row>
    <row r="9" spans="1:3" x14ac:dyDescent="0.35">
      <c r="A9" s="23" t="s">
        <v>23</v>
      </c>
      <c r="B9" s="29">
        <v>208980846</v>
      </c>
      <c r="C9" s="30" t="s">
        <v>132</v>
      </c>
    </row>
    <row r="10" spans="1:3" x14ac:dyDescent="0.35">
      <c r="A10" s="23" t="s">
        <v>24</v>
      </c>
      <c r="B10" s="54" t="s">
        <v>86</v>
      </c>
      <c r="C10" s="55"/>
    </row>
    <row r="11" spans="1:3" x14ac:dyDescent="0.35">
      <c r="A11" s="23" t="s">
        <v>25</v>
      </c>
      <c r="B11" s="39" t="s">
        <v>133</v>
      </c>
      <c r="C11" s="39"/>
    </row>
    <row r="12" spans="1:3" x14ac:dyDescent="0.35">
      <c r="A12" s="23" t="s">
        <v>26</v>
      </c>
      <c r="B12" s="39" t="s">
        <v>82</v>
      </c>
      <c r="C12" s="39"/>
    </row>
    <row r="13" spans="1:3" x14ac:dyDescent="0.35">
      <c r="A13" s="23" t="s">
        <v>27</v>
      </c>
      <c r="B13" s="39" t="s">
        <v>82</v>
      </c>
      <c r="C13" s="39"/>
    </row>
    <row r="14" spans="1:3" x14ac:dyDescent="0.35">
      <c r="A14" s="50" t="s">
        <v>28</v>
      </c>
      <c r="B14" s="39" t="s">
        <v>94</v>
      </c>
      <c r="C14" s="39"/>
    </row>
    <row r="15" spans="1:3" x14ac:dyDescent="0.35">
      <c r="A15" s="51"/>
      <c r="B15" s="28" t="s">
        <v>29</v>
      </c>
      <c r="C15" s="28" t="s">
        <v>30</v>
      </c>
    </row>
    <row r="16" spans="1:3" x14ac:dyDescent="0.35">
      <c r="A16" s="51"/>
      <c r="B16" s="8" t="s">
        <v>134</v>
      </c>
      <c r="C16" s="20" t="s">
        <v>135</v>
      </c>
    </row>
    <row r="17" spans="1:3" ht="31" customHeight="1" x14ac:dyDescent="0.35">
      <c r="A17" s="51"/>
      <c r="B17" s="31" t="s">
        <v>137</v>
      </c>
      <c r="C17" s="32">
        <v>0.22500000000000001</v>
      </c>
    </row>
    <row r="18" spans="1:3" x14ac:dyDescent="0.35">
      <c r="A18" s="51"/>
      <c r="B18" s="8" t="s">
        <v>138</v>
      </c>
      <c r="C18" s="32" t="s">
        <v>139</v>
      </c>
    </row>
    <row r="19" spans="1:3" x14ac:dyDescent="0.35">
      <c r="A19" s="51"/>
      <c r="B19" s="8" t="s">
        <v>140</v>
      </c>
      <c r="C19" s="20" t="s">
        <v>135</v>
      </c>
    </row>
    <row r="20" spans="1:3" ht="29" x14ac:dyDescent="0.35">
      <c r="A20" s="51"/>
      <c r="B20" s="8" t="s">
        <v>136</v>
      </c>
      <c r="C20" s="20">
        <v>0.12</v>
      </c>
    </row>
    <row r="21" spans="1:3" x14ac:dyDescent="0.35">
      <c r="A21" s="23" t="s">
        <v>31</v>
      </c>
      <c r="B21" s="39" t="s">
        <v>87</v>
      </c>
      <c r="C21" s="39"/>
    </row>
    <row r="22" spans="1:3" x14ac:dyDescent="0.35">
      <c r="A22" s="23" t="s">
        <v>32</v>
      </c>
      <c r="B22" s="44"/>
      <c r="C22" s="45"/>
    </row>
    <row r="23" spans="1:3" x14ac:dyDescent="0.35">
      <c r="A23" s="24" t="s">
        <v>33</v>
      </c>
      <c r="B23" s="39" t="s">
        <v>87</v>
      </c>
      <c r="C23" s="39"/>
    </row>
    <row r="24" spans="1:3" x14ac:dyDescent="0.35">
      <c r="A24" s="57" t="s">
        <v>34</v>
      </c>
      <c r="B24" s="57"/>
      <c r="C24" s="57"/>
    </row>
    <row r="25" spans="1:3" x14ac:dyDescent="0.35">
      <c r="A25" s="48" t="s">
        <v>35</v>
      </c>
      <c r="B25" s="41"/>
      <c r="C25" s="19" t="s">
        <v>141</v>
      </c>
    </row>
    <row r="26" spans="1:3" x14ac:dyDescent="0.35">
      <c r="A26" s="48" t="s">
        <v>36</v>
      </c>
      <c r="B26" s="41"/>
      <c r="C26" s="19" t="s">
        <v>142</v>
      </c>
    </row>
    <row r="27" spans="1:3" ht="30.5" customHeight="1" x14ac:dyDescent="0.35">
      <c r="A27" s="40" t="s">
        <v>143</v>
      </c>
      <c r="B27" s="41"/>
      <c r="C27" s="33" t="s">
        <v>144</v>
      </c>
    </row>
    <row r="28" spans="1:3" x14ac:dyDescent="0.35">
      <c r="A28" s="27" t="s">
        <v>37</v>
      </c>
      <c r="B28" s="14"/>
      <c r="C28" s="19" t="s">
        <v>141</v>
      </c>
    </row>
    <row r="29" spans="1:3" x14ac:dyDescent="0.35">
      <c r="A29" s="48" t="s">
        <v>38</v>
      </c>
      <c r="B29" s="41"/>
      <c r="C29" s="19" t="s">
        <v>142</v>
      </c>
    </row>
    <row r="30" spans="1:3" x14ac:dyDescent="0.35">
      <c r="A30" s="48" t="s">
        <v>39</v>
      </c>
      <c r="B30" s="41"/>
      <c r="C30" s="19" t="s">
        <v>145</v>
      </c>
    </row>
    <row r="31" spans="1:3" x14ac:dyDescent="0.35">
      <c r="A31" s="48" t="s">
        <v>40</v>
      </c>
      <c r="B31" s="41"/>
      <c r="C31" s="19" t="s">
        <v>146</v>
      </c>
    </row>
    <row r="32" spans="1:3" x14ac:dyDescent="0.35">
      <c r="A32" s="58" t="s">
        <v>41</v>
      </c>
      <c r="B32" s="59"/>
      <c r="C32" s="19" t="s">
        <v>146</v>
      </c>
    </row>
    <row r="33" spans="1:3" x14ac:dyDescent="0.35">
      <c r="A33" s="25"/>
      <c r="B33" s="21"/>
      <c r="C33" s="22"/>
    </row>
    <row r="34" spans="1:3" x14ac:dyDescent="0.35">
      <c r="A34" s="25"/>
      <c r="B34" s="21"/>
      <c r="C34" s="22"/>
    </row>
    <row r="35" spans="1:3" x14ac:dyDescent="0.35">
      <c r="A35" s="25"/>
      <c r="B35" s="21"/>
      <c r="C35" s="22"/>
    </row>
    <row r="36" spans="1:3" ht="14.25" customHeight="1" x14ac:dyDescent="0.35">
      <c r="A36" s="60" t="s">
        <v>128</v>
      </c>
      <c r="B36" s="60"/>
      <c r="C36" s="60"/>
    </row>
    <row r="37" spans="1:3" x14ac:dyDescent="0.35">
      <c r="A37" s="43" t="s">
        <v>42</v>
      </c>
      <c r="B37" s="43"/>
      <c r="C37" s="19" t="s">
        <v>146</v>
      </c>
    </row>
    <row r="38" spans="1:3" x14ac:dyDescent="0.35">
      <c r="A38" s="43" t="s">
        <v>43</v>
      </c>
      <c r="B38" s="43"/>
      <c r="C38" s="19" t="s">
        <v>146</v>
      </c>
    </row>
    <row r="39" spans="1:3" x14ac:dyDescent="0.35">
      <c r="A39" s="43" t="s">
        <v>44</v>
      </c>
      <c r="B39" s="43"/>
      <c r="C39" s="19" t="s">
        <v>146</v>
      </c>
    </row>
    <row r="40" spans="1:3" x14ac:dyDescent="0.35">
      <c r="A40" s="43" t="s">
        <v>45</v>
      </c>
      <c r="B40" s="43"/>
      <c r="C40" s="19" t="s">
        <v>146</v>
      </c>
    </row>
    <row r="41" spans="1:3" x14ac:dyDescent="0.35">
      <c r="A41" s="43" t="s">
        <v>46</v>
      </c>
      <c r="B41" s="43"/>
      <c r="C41" s="19" t="s">
        <v>146</v>
      </c>
    </row>
    <row r="42" spans="1:3" x14ac:dyDescent="0.35">
      <c r="A42" s="43" t="s">
        <v>47</v>
      </c>
      <c r="B42" s="43"/>
      <c r="C42" s="19" t="s">
        <v>146</v>
      </c>
    </row>
    <row r="43" spans="1:3" x14ac:dyDescent="0.35">
      <c r="A43" s="43" t="s">
        <v>48</v>
      </c>
      <c r="B43" s="43"/>
      <c r="C43" s="19" t="s">
        <v>146</v>
      </c>
    </row>
    <row r="44" spans="1:3" x14ac:dyDescent="0.35">
      <c r="A44" s="43" t="s">
        <v>49</v>
      </c>
      <c r="B44" s="43"/>
      <c r="C44" s="19" t="s">
        <v>146</v>
      </c>
    </row>
    <row r="45" spans="1:3" x14ac:dyDescent="0.35">
      <c r="A45" s="43" t="s">
        <v>50</v>
      </c>
      <c r="B45" s="43"/>
      <c r="C45" s="19" t="s">
        <v>146</v>
      </c>
    </row>
    <row r="46" spans="1:3" x14ac:dyDescent="0.35">
      <c r="A46" s="43" t="s">
        <v>51</v>
      </c>
      <c r="B46" s="43"/>
      <c r="C46" s="19" t="s">
        <v>146</v>
      </c>
    </row>
    <row r="47" spans="1:3" x14ac:dyDescent="0.35">
      <c r="A47" s="43" t="s">
        <v>52</v>
      </c>
      <c r="B47" s="43"/>
      <c r="C47" s="8" t="s">
        <v>141</v>
      </c>
    </row>
    <row r="48" spans="1:3" x14ac:dyDescent="0.35">
      <c r="A48" s="43" t="s">
        <v>53</v>
      </c>
      <c r="B48" s="43"/>
      <c r="C48" s="19" t="s">
        <v>146</v>
      </c>
    </row>
    <row r="49" spans="1:3" x14ac:dyDescent="0.35">
      <c r="A49" s="43" t="s">
        <v>54</v>
      </c>
      <c r="B49" s="43"/>
      <c r="C49" s="19" t="s">
        <v>146</v>
      </c>
    </row>
    <row r="50" spans="1:3" x14ac:dyDescent="0.35">
      <c r="A50" s="43" t="s">
        <v>55</v>
      </c>
      <c r="B50" s="43"/>
      <c r="C50" s="19" t="s">
        <v>146</v>
      </c>
    </row>
    <row r="51" spans="1:3" x14ac:dyDescent="0.35">
      <c r="A51" s="43" t="s">
        <v>56</v>
      </c>
      <c r="B51" s="43"/>
      <c r="C51" s="19" t="s">
        <v>146</v>
      </c>
    </row>
    <row r="52" spans="1:3" x14ac:dyDescent="0.35">
      <c r="A52" s="43" t="s">
        <v>57</v>
      </c>
      <c r="B52" s="43"/>
      <c r="C52" s="19" t="s">
        <v>146</v>
      </c>
    </row>
    <row r="53" spans="1:3" x14ac:dyDescent="0.35">
      <c r="A53" s="61"/>
      <c r="B53" s="61"/>
      <c r="C53" s="8"/>
    </row>
  </sheetData>
  <mergeCells count="43">
    <mergeCell ref="A50:B50"/>
    <mergeCell ref="A51:B51"/>
    <mergeCell ref="A52:B52"/>
    <mergeCell ref="A53:B53"/>
    <mergeCell ref="A48:B48"/>
    <mergeCell ref="A49:B49"/>
    <mergeCell ref="A46:B46"/>
    <mergeCell ref="A41:B41"/>
    <mergeCell ref="A36:C36"/>
    <mergeCell ref="A37:B37"/>
    <mergeCell ref="A38:B38"/>
    <mergeCell ref="A39:B39"/>
    <mergeCell ref="A47:B47"/>
    <mergeCell ref="A40:B40"/>
    <mergeCell ref="B22:C22"/>
    <mergeCell ref="B23:C23"/>
    <mergeCell ref="A24:C24"/>
    <mergeCell ref="A25:B25"/>
    <mergeCell ref="A26:B26"/>
    <mergeCell ref="A27:B27"/>
    <mergeCell ref="A29:B29"/>
    <mergeCell ref="A30:B30"/>
    <mergeCell ref="A31:B31"/>
    <mergeCell ref="A32:B32"/>
    <mergeCell ref="A42:B42"/>
    <mergeCell ref="A43:B43"/>
    <mergeCell ref="A44:B44"/>
    <mergeCell ref="A45:B45"/>
    <mergeCell ref="A1:C1"/>
    <mergeCell ref="B7:C7"/>
    <mergeCell ref="B8:C8"/>
    <mergeCell ref="B10:C10"/>
    <mergeCell ref="B11:C11"/>
    <mergeCell ref="B2:C2"/>
    <mergeCell ref="B3:C3"/>
    <mergeCell ref="B4:C4"/>
    <mergeCell ref="B5:C5"/>
    <mergeCell ref="B6:C6"/>
    <mergeCell ref="B13:C13"/>
    <mergeCell ref="A14:A20"/>
    <mergeCell ref="B14:C14"/>
    <mergeCell ref="B21:C21"/>
    <mergeCell ref="B12:C1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B22:C22</xm:sqref>
        </x14:dataValidation>
        <x14:dataValidation type="list" allowBlank="1" showInputMessage="1" showErrorMessage="1">
          <x14:formula1>
            <xm:f>Hoja2!$C$2:$C$4</xm:f>
          </x14:formula1>
          <xm:sqref>B14:C14</xm:sqref>
        </x14:dataValidation>
        <x14:dataValidation type="list" allowBlank="1" showInputMessage="1" showErrorMessage="1">
          <x14:formula1>
            <xm:f>Hoja2!$A$2:$A$5</xm:f>
          </x14:formula1>
          <xm:sqref>B10:C10</xm:sqref>
        </x14:dataValidation>
        <x14:dataValidation type="list" allowBlank="1" showInputMessage="1" showErrorMessage="1">
          <x14:formula1>
            <xm:f>Hoja2!$B$1:$B$2</xm:f>
          </x14:formula1>
          <xm:sqref>B23:C23 B12:C13 B21:C21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I47"/>
  <sheetViews>
    <sheetView tabSelected="1" topLeftCell="B1" zoomScale="120" zoomScaleNormal="120" workbookViewId="0">
      <selection activeCell="B14" sqref="B14:C14"/>
    </sheetView>
  </sheetViews>
  <sheetFormatPr baseColWidth="10" defaultColWidth="11.453125" defaultRowHeight="14.5" x14ac:dyDescent="0.35"/>
  <cols>
    <col min="1" max="1" width="41.81640625" customWidth="1"/>
    <col min="2" max="2" width="30.54296875" customWidth="1"/>
    <col min="3" max="3" width="76.1796875" customWidth="1"/>
    <col min="4" max="8" width="11.453125" hidden="1" customWidth="1"/>
    <col min="9" max="9" width="12" hidden="1" customWidth="1"/>
    <col min="119" max="122" width="11.453125" customWidth="1"/>
    <col min="16384" max="16384" width="6.81640625" customWidth="1"/>
  </cols>
  <sheetData>
    <row r="1" spans="1:6" ht="18.5" x14ac:dyDescent="0.35">
      <c r="A1" s="52" t="s">
        <v>58</v>
      </c>
      <c r="B1" s="52"/>
      <c r="C1" s="52"/>
    </row>
    <row r="2" spans="1:6" x14ac:dyDescent="0.35">
      <c r="A2" s="9" t="s">
        <v>20</v>
      </c>
      <c r="B2" s="48" t="s">
        <v>129</v>
      </c>
      <c r="C2" s="41"/>
    </row>
    <row r="3" spans="1:6" s="2" customFormat="1" ht="15" customHeight="1" x14ac:dyDescent="0.35">
      <c r="A3" s="5" t="s">
        <v>2</v>
      </c>
      <c r="B3" s="36" t="s">
        <v>114</v>
      </c>
      <c r="C3" s="45"/>
    </row>
    <row r="4" spans="1:6" s="2" customFormat="1" x14ac:dyDescent="0.35">
      <c r="A4" s="5" t="s">
        <v>5</v>
      </c>
      <c r="B4" s="40" t="s">
        <v>117</v>
      </c>
      <c r="C4" s="41"/>
    </row>
    <row r="5" spans="1:6" s="2" customFormat="1" x14ac:dyDescent="0.35">
      <c r="A5" s="5" t="s">
        <v>6</v>
      </c>
      <c r="B5" s="42" t="s">
        <v>121</v>
      </c>
      <c r="C5" s="43"/>
    </row>
    <row r="6" spans="1:6" s="2" customFormat="1" x14ac:dyDescent="0.35">
      <c r="A6" s="5" t="s">
        <v>7</v>
      </c>
      <c r="B6" s="68" t="s">
        <v>147</v>
      </c>
      <c r="C6" s="69"/>
    </row>
    <row r="7" spans="1:6" s="2" customFormat="1" x14ac:dyDescent="0.35">
      <c r="A7" s="5"/>
      <c r="B7" s="70"/>
      <c r="C7" s="71"/>
    </row>
    <row r="8" spans="1:6" s="2" customFormat="1" x14ac:dyDescent="0.35">
      <c r="A8" s="5"/>
      <c r="B8" s="72"/>
      <c r="C8" s="73"/>
    </row>
    <row r="9" spans="1:6" ht="23.25" customHeight="1" x14ac:dyDescent="0.35">
      <c r="A9" s="10" t="s">
        <v>59</v>
      </c>
      <c r="B9" s="58" t="s">
        <v>60</v>
      </c>
      <c r="C9" s="59"/>
    </row>
    <row r="10" spans="1:6" ht="321.5" customHeight="1" x14ac:dyDescent="0.35">
      <c r="A10" s="5" t="s">
        <v>61</v>
      </c>
      <c r="B10" s="74" t="s">
        <v>149</v>
      </c>
      <c r="C10" s="75"/>
      <c r="E10" t="s">
        <v>62</v>
      </c>
      <c r="F10" s="11">
        <v>0.7</v>
      </c>
    </row>
    <row r="11" spans="1:6" x14ac:dyDescent="0.35">
      <c r="A11" s="10" t="s">
        <v>63</v>
      </c>
      <c r="B11" s="64">
        <v>6750000</v>
      </c>
      <c r="C11" s="65"/>
      <c r="F11" s="11"/>
    </row>
    <row r="12" spans="1:6" x14ac:dyDescent="0.35">
      <c r="A12" s="12" t="s">
        <v>64</v>
      </c>
      <c r="B12" s="62">
        <f>IFERROR(B11*(VLOOKUP(B9,E10:F14,2,0)),18888)</f>
        <v>2025000</v>
      </c>
      <c r="C12" s="63"/>
      <c r="E12" t="s">
        <v>62</v>
      </c>
      <c r="F12" s="11">
        <v>0.7</v>
      </c>
    </row>
    <row r="13" spans="1:6" ht="60" customHeight="1" x14ac:dyDescent="0.35">
      <c r="A13" s="5" t="s">
        <v>65</v>
      </c>
      <c r="B13" s="76" t="s">
        <v>150</v>
      </c>
      <c r="C13" s="77"/>
      <c r="E13" t="s">
        <v>60</v>
      </c>
      <c r="F13" s="11">
        <v>0.3</v>
      </c>
    </row>
    <row r="14" spans="1:6" ht="87" x14ac:dyDescent="0.35">
      <c r="A14" s="5" t="s">
        <v>66</v>
      </c>
      <c r="B14" s="42" t="s">
        <v>148</v>
      </c>
      <c r="C14" s="43"/>
    </row>
    <row r="15" spans="1:6" ht="180" customHeight="1" x14ac:dyDescent="0.35"/>
    <row r="16" spans="1:6" x14ac:dyDescent="0.35">
      <c r="B16" s="13"/>
      <c r="C16" s="13"/>
    </row>
    <row r="17" spans="2:3" x14ac:dyDescent="0.35">
      <c r="B17" s="13"/>
      <c r="C17" s="13"/>
    </row>
    <row r="18" spans="2:3" x14ac:dyDescent="0.35">
      <c r="B18" s="13"/>
      <c r="C18" s="13"/>
    </row>
    <row r="19" spans="2:3" x14ac:dyDescent="0.35">
      <c r="B19" s="13"/>
      <c r="C19" s="13"/>
    </row>
    <row r="20" spans="2:3" x14ac:dyDescent="0.35">
      <c r="B20" s="13"/>
      <c r="C20" s="13"/>
    </row>
    <row r="21" spans="2:3" x14ac:dyDescent="0.35">
      <c r="B21" s="13"/>
      <c r="C21" s="13"/>
    </row>
    <row r="22" spans="2:3" x14ac:dyDescent="0.35">
      <c r="B22" s="13"/>
      <c r="C22" s="13"/>
    </row>
    <row r="23" spans="2:3" x14ac:dyDescent="0.35">
      <c r="B23" s="13"/>
      <c r="C23" s="13"/>
    </row>
    <row r="24" spans="2:3" x14ac:dyDescent="0.35">
      <c r="B24" s="13"/>
      <c r="C24" s="13"/>
    </row>
    <row r="25" spans="2:3" x14ac:dyDescent="0.35">
      <c r="B25" s="13"/>
      <c r="C25" s="13"/>
    </row>
    <row r="26" spans="2:3" x14ac:dyDescent="0.35">
      <c r="B26" s="13"/>
      <c r="C26" s="13"/>
    </row>
    <row r="27" spans="2:3" x14ac:dyDescent="0.35">
      <c r="B27" s="13"/>
      <c r="C27" s="13"/>
    </row>
    <row r="28" spans="2:3" x14ac:dyDescent="0.35">
      <c r="B28" s="13"/>
      <c r="C28" s="13"/>
    </row>
    <row r="29" spans="2:3" x14ac:dyDescent="0.35">
      <c r="B29" s="13"/>
      <c r="C29" s="13"/>
    </row>
    <row r="30" spans="2:3" x14ac:dyDescent="0.35">
      <c r="B30" s="13"/>
      <c r="C30" s="13"/>
    </row>
    <row r="31" spans="2:3" x14ac:dyDescent="0.35">
      <c r="B31" s="13"/>
      <c r="C31" s="13"/>
    </row>
    <row r="32" spans="2:3" x14ac:dyDescent="0.35">
      <c r="B32" s="13"/>
      <c r="C32" s="13"/>
    </row>
    <row r="33" spans="2:3" x14ac:dyDescent="0.35">
      <c r="B33" s="13"/>
      <c r="C33" s="13"/>
    </row>
    <row r="34" spans="2:3" x14ac:dyDescent="0.35">
      <c r="B34" s="13"/>
      <c r="C34" s="13"/>
    </row>
    <row r="35" spans="2:3" x14ac:dyDescent="0.35">
      <c r="B35" s="13"/>
      <c r="C35" s="13"/>
    </row>
    <row r="36" spans="2:3" x14ac:dyDescent="0.35">
      <c r="B36" s="13"/>
      <c r="C36" s="13"/>
    </row>
    <row r="37" spans="2:3" x14ac:dyDescent="0.35">
      <c r="B37" s="13"/>
      <c r="C37" s="13"/>
    </row>
    <row r="38" spans="2:3" x14ac:dyDescent="0.35">
      <c r="B38" s="13"/>
      <c r="C38" s="13"/>
    </row>
    <row r="39" spans="2:3" x14ac:dyDescent="0.35">
      <c r="B39" s="13"/>
      <c r="C39" s="13"/>
    </row>
    <row r="40" spans="2:3" x14ac:dyDescent="0.35">
      <c r="B40" s="13"/>
      <c r="C40" s="13"/>
    </row>
    <row r="41" spans="2:3" x14ac:dyDescent="0.35">
      <c r="B41" s="13"/>
      <c r="C41" s="13"/>
    </row>
    <row r="42" spans="2:3" x14ac:dyDescent="0.35">
      <c r="B42" s="13"/>
      <c r="C42" s="13"/>
    </row>
    <row r="43" spans="2:3" x14ac:dyDescent="0.35">
      <c r="B43" s="13"/>
      <c r="C43" s="13"/>
    </row>
    <row r="44" spans="2:3" x14ac:dyDescent="0.35">
      <c r="B44" s="13"/>
      <c r="C44" s="13"/>
    </row>
    <row r="45" spans="2:3" x14ac:dyDescent="0.35">
      <c r="B45" s="13"/>
      <c r="C45" s="13"/>
    </row>
    <row r="46" spans="2:3" x14ac:dyDescent="0.35">
      <c r="B46" s="13"/>
      <c r="C46" s="13"/>
    </row>
    <row r="47" spans="2:3" x14ac:dyDescent="0.35">
      <c r="B47" s="13"/>
      <c r="C47" s="13"/>
    </row>
  </sheetData>
  <mergeCells count="12">
    <mergeCell ref="B6:C8"/>
    <mergeCell ref="B13:C13"/>
    <mergeCell ref="B14:C14"/>
    <mergeCell ref="A1:C1"/>
    <mergeCell ref="B9:C9"/>
    <mergeCell ref="B10:C10"/>
    <mergeCell ref="B2:C2"/>
    <mergeCell ref="B12:C12"/>
    <mergeCell ref="B3:C3"/>
    <mergeCell ref="B4:C4"/>
    <mergeCell ref="B5:C5"/>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12"/>
  <sheetViews>
    <sheetView workbookViewId="0">
      <selection activeCell="A18" sqref="A18"/>
    </sheetView>
  </sheetViews>
  <sheetFormatPr baseColWidth="10" defaultColWidth="0" defaultRowHeight="14.5" x14ac:dyDescent="0.35"/>
  <cols>
    <col min="1" max="1" width="35.54296875" customWidth="1"/>
    <col min="2" max="2" width="31.81640625" customWidth="1"/>
    <col min="3" max="3" width="63.453125" customWidth="1"/>
    <col min="4" max="16384" width="11.453125" hidden="1"/>
  </cols>
  <sheetData>
    <row r="1" spans="1:3" ht="18.5" x14ac:dyDescent="0.35">
      <c r="A1" s="52" t="s">
        <v>67</v>
      </c>
      <c r="B1" s="52"/>
      <c r="C1" s="52"/>
    </row>
    <row r="2" spans="1:3" x14ac:dyDescent="0.35">
      <c r="A2" s="9" t="s">
        <v>20</v>
      </c>
      <c r="B2" s="48" t="str">
        <f>'GENERALES NOTA 321'!B2:C2</f>
        <v>SINIESTRO 137601186 - APLICATIVO 173908</v>
      </c>
      <c r="C2" s="41"/>
    </row>
    <row r="3" spans="1:3" s="2" customFormat="1" x14ac:dyDescent="0.35">
      <c r="A3" s="5" t="s">
        <v>2</v>
      </c>
      <c r="B3" s="39" t="str">
        <f>'GENERALES NOTA 322'!B3:C3</f>
        <v>CONTRALORÍA GENERAL DE LA REPÚBLICA-GERENCIA DEPARTAMENTAL COLEGIADA DE ANTIOQUIA</v>
      </c>
      <c r="C3" s="39"/>
    </row>
    <row r="4" spans="1:3" s="2" customFormat="1" x14ac:dyDescent="0.35">
      <c r="A4" s="5" t="s">
        <v>5</v>
      </c>
      <c r="B4" s="48" t="str">
        <f>'GENERALES NOTA 322'!B4:C4</f>
        <v>Ordinario</v>
      </c>
      <c r="C4" s="41"/>
    </row>
    <row r="5" spans="1:3" s="2" customFormat="1" x14ac:dyDescent="0.35">
      <c r="A5" s="5" t="s">
        <v>6</v>
      </c>
      <c r="B5" s="39" t="str">
        <f>'GENERALES NOTA 322'!B7:C7</f>
        <v>TREINTA MILLONES DE PESOS M/CTE ($30.000.000)</v>
      </c>
      <c r="C5" s="39"/>
    </row>
    <row r="6" spans="1:3" s="2" customFormat="1" x14ac:dyDescent="0.35">
      <c r="A6" s="5" t="s">
        <v>7</v>
      </c>
      <c r="B6" s="39" t="str">
        <f>'GENERALES NOTA 322'!B8:C8</f>
        <v>ALLIANZ SEGUROS S.A. Y OTROS</v>
      </c>
      <c r="C6" s="39"/>
    </row>
    <row r="7" spans="1:3" x14ac:dyDescent="0.35">
      <c r="A7" s="10" t="s">
        <v>59</v>
      </c>
      <c r="B7" s="44"/>
      <c r="C7" s="45"/>
    </row>
    <row r="8" spans="1:3" x14ac:dyDescent="0.35">
      <c r="A8" s="10" t="s">
        <v>63</v>
      </c>
      <c r="B8" s="66"/>
      <c r="C8" s="66"/>
    </row>
    <row r="9" spans="1:3" x14ac:dyDescent="0.35">
      <c r="A9" s="10" t="s">
        <v>68</v>
      </c>
      <c r="B9" s="66"/>
      <c r="C9" s="66"/>
    </row>
    <row r="10" spans="1:3" ht="43.5" x14ac:dyDescent="0.35">
      <c r="A10" s="5" t="s">
        <v>69</v>
      </c>
      <c r="B10" s="39"/>
      <c r="C10" s="39"/>
    </row>
    <row r="11" spans="1:3" ht="43.5" x14ac:dyDescent="0.35">
      <c r="A11" s="5" t="s">
        <v>70</v>
      </c>
      <c r="B11" s="39"/>
      <c r="C11" s="39"/>
    </row>
    <row r="12" spans="1:3" x14ac:dyDescent="0.35">
      <c r="A12" s="5" t="s">
        <v>71</v>
      </c>
      <c r="B12" s="8"/>
      <c r="C12" s="8"/>
    </row>
  </sheetData>
  <mergeCells count="11">
    <mergeCell ref="A1:C1"/>
    <mergeCell ref="B7:C7"/>
    <mergeCell ref="B8:C8"/>
    <mergeCell ref="B9:C9"/>
    <mergeCell ref="B10:C10"/>
    <mergeCell ref="B11:C1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Hoja2!$B$1:$B$2</xm:f>
          </x14:formula1>
          <xm:sqref>B10:C10 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workbookViewId="0">
      <selection activeCell="E7" sqref="E7"/>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67"/>
      <c r="C2" s="67"/>
      <c r="I2" t="s">
        <v>72</v>
      </c>
      <c r="N2" t="s">
        <v>73</v>
      </c>
    </row>
    <row r="3" spans="2:14" ht="15" customHeight="1" thickTop="1" thickBot="1" x14ac:dyDescent="0.4">
      <c r="B3" s="67" t="s">
        <v>74</v>
      </c>
      <c r="C3" s="67"/>
      <c r="I3" t="s">
        <v>60</v>
      </c>
      <c r="N3" t="s">
        <v>60</v>
      </c>
    </row>
    <row r="4" spans="2:14" ht="15" customHeight="1" thickTop="1" thickBot="1" x14ac:dyDescent="0.4">
      <c r="B4" s="15" t="s">
        <v>75</v>
      </c>
      <c r="C4" s="16"/>
      <c r="I4" t="s">
        <v>76</v>
      </c>
      <c r="N4" t="s">
        <v>62</v>
      </c>
    </row>
    <row r="5" spans="2:14" ht="15" customHeight="1" thickTop="1" thickBot="1" x14ac:dyDescent="0.4">
      <c r="B5" s="15" t="s">
        <v>77</v>
      </c>
      <c r="C5" s="16"/>
    </row>
    <row r="6" spans="2:14" ht="15" customHeight="1" thickTop="1" thickBot="1" x14ac:dyDescent="0.4">
      <c r="B6" s="15" t="s">
        <v>78</v>
      </c>
      <c r="C6" s="16"/>
    </row>
    <row r="7" spans="2:14" ht="44.5" thickTop="1" thickBot="1" x14ac:dyDescent="0.4">
      <c r="B7" s="15" t="s">
        <v>79</v>
      </c>
      <c r="C7" s="17"/>
    </row>
    <row r="8" spans="2:14" ht="30" thickTop="1" thickBot="1" x14ac:dyDescent="0.4">
      <c r="B8" s="15" t="s">
        <v>80</v>
      </c>
      <c r="C8" s="16"/>
    </row>
    <row r="9" spans="2:14" ht="44.5" thickTop="1" thickBot="1" x14ac:dyDescent="0.4">
      <c r="B9" s="15" t="s">
        <v>81</v>
      </c>
      <c r="C9" s="18"/>
    </row>
    <row r="10" spans="2:14" ht="15" customHeight="1" thickTop="1" x14ac:dyDescent="0.35"/>
  </sheetData>
  <mergeCells count="2">
    <mergeCell ref="B2:C2"/>
    <mergeCell ref="B3:C3"/>
  </mergeCells>
  <dataValidations count="2">
    <dataValidation type="textLength" allowBlank="1" showInputMessage="1" showErrorMessage="1" sqref="C9">
      <formula1>1</formula1>
      <formula2>500</formula2>
    </dataValidation>
    <dataValidation type="list" allowBlank="1" showInputMessage="1" showErrorMessage="1" sqref="C8">
      <formula1>$I$2:$I$4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24</v>
      </c>
      <c r="B1" t="s">
        <v>82</v>
      </c>
      <c r="C1" s="7" t="s">
        <v>28</v>
      </c>
      <c r="D1" s="7" t="s">
        <v>32</v>
      </c>
      <c r="E1" s="3" t="s">
        <v>83</v>
      </c>
      <c r="F1" s="2" t="s">
        <v>62</v>
      </c>
      <c r="G1" s="4">
        <v>0</v>
      </c>
      <c r="H1" t="s">
        <v>84</v>
      </c>
      <c r="I1" t="s">
        <v>85</v>
      </c>
    </row>
    <row r="2" spans="1:9" x14ac:dyDescent="0.35">
      <c r="A2" t="s">
        <v>86</v>
      </c>
      <c r="B2" t="s">
        <v>87</v>
      </c>
      <c r="C2" t="s">
        <v>88</v>
      </c>
      <c r="D2" s="2" t="s">
        <v>89</v>
      </c>
      <c r="E2" s="1" t="s">
        <v>90</v>
      </c>
      <c r="F2" s="2" t="s">
        <v>73</v>
      </c>
      <c r="G2" s="4">
        <v>0.7</v>
      </c>
      <c r="H2" t="s">
        <v>91</v>
      </c>
      <c r="I2" t="s">
        <v>92</v>
      </c>
    </row>
    <row r="3" spans="1:9" x14ac:dyDescent="0.35">
      <c r="A3" t="s">
        <v>93</v>
      </c>
      <c r="C3" t="s">
        <v>94</v>
      </c>
      <c r="D3" s="2" t="s">
        <v>95</v>
      </c>
      <c r="E3" s="1" t="s">
        <v>96</v>
      </c>
      <c r="F3" s="2" t="s">
        <v>60</v>
      </c>
      <c r="G3" s="4">
        <v>0.3</v>
      </c>
      <c r="H3" t="s">
        <v>97</v>
      </c>
      <c r="I3" t="s">
        <v>98</v>
      </c>
    </row>
    <row r="4" spans="1:9" x14ac:dyDescent="0.35">
      <c r="A4" t="s">
        <v>99</v>
      </c>
      <c r="C4" t="s">
        <v>100</v>
      </c>
      <c r="E4" s="1" t="s">
        <v>101</v>
      </c>
      <c r="H4" t="s">
        <v>102</v>
      </c>
      <c r="I4" t="s">
        <v>103</v>
      </c>
    </row>
    <row r="5" spans="1:9" x14ac:dyDescent="0.35">
      <c r="A5" t="s">
        <v>104</v>
      </c>
      <c r="E5" s="1" t="s">
        <v>105</v>
      </c>
      <c r="H5" t="s">
        <v>106</v>
      </c>
      <c r="I5" t="s">
        <v>107</v>
      </c>
    </row>
    <row r="6" spans="1:9" x14ac:dyDescent="0.35">
      <c r="E6" s="1" t="s">
        <v>108</v>
      </c>
      <c r="I6" t="s">
        <v>109</v>
      </c>
    </row>
    <row r="7" spans="1:9" x14ac:dyDescent="0.35">
      <c r="E7" s="1" t="s">
        <v>110</v>
      </c>
    </row>
    <row r="8" spans="1:9" x14ac:dyDescent="0.35">
      <c r="E8" s="1" t="s">
        <v>111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4" ma:contentTypeDescription="Crear nuevo documento." ma:contentTypeScope="" ma:versionID="0f42c7b4b8fb747e3560a23134ca23f0">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9e84277dee2a5c954fc36c221fb63b3b"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FDC8F6-2259-4412-80D1-F75A26D42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d399fb5-18ee-43ad-810b-0c429aab68ed"/>
    <ds:schemaRef ds:uri="110f4e7f-fc49-4680-be2a-cf1f485dd537"/>
    <ds:schemaRef ds:uri="http://www.w3.org/XML/1998/namespace"/>
    <ds:schemaRef ds:uri="http://purl.org/dc/dcmitype/"/>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Cami Cardenas</cp:lastModifiedBy>
  <cp:revision/>
  <dcterms:created xsi:type="dcterms:W3CDTF">2020-12-07T14:41:17Z</dcterms:created>
  <dcterms:modified xsi:type="dcterms:W3CDTF">2024-03-18T18:48:23Z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ies>
</file>