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ASUS\Downloads\"/>
    </mc:Choice>
  </mc:AlternateContent>
  <xr:revisionPtr revIDLastSave="0" documentId="13_ncr:1_{AA2B1908-7160-4280-BE56-28CF22021C37}" xr6:coauthVersionLast="47" xr6:coauthVersionMax="47" xr10:uidLastSave="{00000000-0000-0000-0000-000000000000}"/>
  <bookViews>
    <workbookView xWindow="20370" yWindow="-120" windowWidth="29040" windowHeight="15720"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<sst xmlns="http://schemas.openxmlformats.org/spreadsheetml/2006/main" count="230" uniqueCount="180">
  <si>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</si>
  <si>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</si>
  <si>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</si>
  <si>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</si>
  <si>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</si>
  <si>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</si>
  <si>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</si>
  <si>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</si>
  <si>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</si>
  <si>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</si>
  <si>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</si>
  <si>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</si>
  <si>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</si>
  <si>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</si>
  <si>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</si>
  <si>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</si>
  <si>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</si>
  <si>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</si>
  <si>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</si>
  <si>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</si>
  <si>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</si>
  <si>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</si>
  <si>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</si>
  <si>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</si>
  <si>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</si>
  <si>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</si>
  <si>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</si>
  <si>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</si>
  <si>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</si>
  <si>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</si>
  <si>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</si>
  <si>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</si>
  <si>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</si>
  <si>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</si>
  <si>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</si>
  <si>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</si>
  <si>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 xml:space="preserve">SINIESTRO   LEGIS </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</si>
  <si>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</si>
  <si>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</si>
  <si>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</si>
  <si>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</si>
  <si>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</si>
  <si>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</si>
  <si>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</si>
  <si>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</si>
  <si>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</si>
  <si>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</si>
  <si>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</si>
  <si>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</si>
  <si>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</si>
  <si>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</si>
  <si>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</si>
  <si>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</si>
  <si>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</si>
  <si>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</si>
  <si>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</si>
  <si>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</si>
  <si>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</si>
  <si>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</si>
  <si>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</si>
  <si>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</si>
  <si>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</si>
  <si>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</si>
  <si>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</si>
  <si>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</si>
  <si>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</si>
  <si>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</si>
  <si>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</si>
  <si>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</si>
  <si>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</si>
  <si>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</si>
  <si>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</si>
  <si>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</si>
  <si>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</si>
  <si>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</si>
  <si>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</si>
  <si>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</si>
  <si>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</si>
  <si>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</si>
  <si>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</si>
  <si>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</si>
  <si>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</si>
  <si>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</si>
  <si>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</si>
  <si>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</si>
  <si>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</si>
  <si>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</si>
  <si>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</si>
  <si>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</si>
  <si>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</si>
  <si>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</si>
  <si>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</si>
  <si>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</si>
  <si>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</si>
  <si>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</si>
  <si>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</si>
  <si>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</si>
  <si>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</si>
  <si>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</si>
  <si>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</si>
  <si>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</si>
  <si>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</si>
  <si>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</si>
  <si>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</si>
  <si>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</si>
  <si>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</si>
  <si>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</si>
  <si>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</si>
  <si>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</si>
  <si>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</si>
  <si>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</si>
  <si>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</si>
  <si>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</si>
  <si>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</si>
  <si>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</si>
  <si>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</si>
  <si>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</si>
  <si>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</si>
  <si>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</si>
  <si>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</si>
  <si>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</si>
  <si>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</si>
  <si>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</si>
  <si>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</si>
  <si>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</si>
  <si>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</si>
  <si>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</si>
  <si>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</si>
  <si>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</si>
  <si>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</si>
  <si>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</si>
  <si>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</si>
  <si>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</si>
  <si>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</si>
  <si>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</si>
  <si>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</si>
  <si>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</si>
  <si>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</si>
  <si>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</si>
  <si>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</si>
  <si>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</si>
  <si>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</si>
  <si>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</si>
  <si>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</si>
  <si>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</si>
  <si>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</si>
  <si>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</si>
  <si>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</si>
  <si>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</si>
  <si>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</si>
  <si>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</si>
  <si>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</si>
  <si>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</si>
  <si>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</si>
  <si>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</si>
  <si>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</si>
  <si>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</si>
  <si>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</si>
  <si>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73408310300120230009500</t>
  </si>
  <si>
    <t>Juzgado Civil del Circuito de Lérida, Tolima</t>
  </si>
  <si>
    <t xml:space="preserve">Juan Carlos Moreno Valcarcel y Allianz Seguros S.A. </t>
  </si>
  <si>
    <t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t>
  </si>
  <si>
    <t xml:space="preserve">Blanca Divia Pérez Castrillón </t>
  </si>
  <si>
    <t>Falán, Tolima</t>
  </si>
  <si>
    <t>blancadiviap55@gmail.com</t>
  </si>
  <si>
    <t>Unión libre</t>
  </si>
  <si>
    <t>20 deabril de 1975</t>
  </si>
  <si>
    <t xml:space="preserve">47 años </t>
  </si>
  <si>
    <t xml:space="preserve">No aplica. Lesionada. </t>
  </si>
  <si>
    <t xml:space="preserve">17 de julio de 2021 </t>
  </si>
  <si>
    <t xml:space="preserve">1. El 17 de julio de 2021 en la vía Lérida - Ibagué - Tólima apróximadamente a las 8:30 a.m. se presentó un accidente de tránsito entre el vehículo de placas DFL-457, conducido por Juan Carlos Moreno y el vehículo conducido por Jorge Eliecer Gómez Portela, de placas CFM-164. En el vehículo de placas CFM-164 se transportaba la señora Blanca Divia Pérez. 
2. De acuerdo con el Informe Policial de Accidente de Tránsito, la hipótesis de accidente de tránsito corresponde a la No. 122: "girar bruscamente", atribuible al vehículo de placas CFM-164. 
3. Como consecuencia del accidente, la señora Blanca Divia sufriò lesiones en la cara, el brazo, la muñeca y codo. 
4. 
</t>
  </si>
  <si>
    <t>Docente</t>
  </si>
  <si>
    <t xml:space="preserve">Dos </t>
  </si>
  <si>
    <t xml:space="preserve">No aplica. Se solicitaron medidas cautelares. </t>
  </si>
  <si>
    <t>Juan Carlos Moreno Valcarcel</t>
  </si>
  <si>
    <t>DFL-457</t>
  </si>
  <si>
    <t>No se relaciona en la demanda.</t>
  </si>
  <si>
    <t>12 de febrero de 2024</t>
  </si>
  <si>
    <t>7 de febrero de 2024</t>
  </si>
  <si>
    <t>8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</si>
</sst>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lancadiviap5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145" zoomScaleNormal="145" workbookViewId="0">
      <selection activeCell="B35" sqref="B3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158</v>
      </c>
      <c r="C2" s="53"/>
    </row>
    <row r="3" spans="1:3" x14ac:dyDescent="0.25">
      <c r="A3" s="5" t="s">
        <v>2</v>
      </c>
      <c r="B3" s="48" t="s">
        <v>159</v>
      </c>
      <c r="C3" s="49"/>
    </row>
    <row r="4" spans="1:3" x14ac:dyDescent="0.25">
      <c r="A4" s="5">
        <v>0</v>
      </c>
      <c r="B4" s="48" t="s">
        <v>160</v>
      </c>
      <c r="C4" s="49"/>
    </row>
    <row r="5" spans="1:3" ht="31.5" customHeight="1" x14ac:dyDescent="0.25">
      <c r="A5" s="5" t="s">
        <v>4</v>
      </c>
      <c r="B5" s="48" t="s">
        <v>161</v>
      </c>
      <c r="C5" s="49"/>
    </row>
    <row r="6" spans="1:3" x14ac:dyDescent="0.25">
      <c r="A6" s="5" t="s">
        <v>5</v>
      </c>
      <c r="B6" s="46" t="s">
        <v>6</v>
      </c>
      <c r="C6" s="46"/>
    </row>
    <row r="7" spans="1:3" x14ac:dyDescent="0.25">
      <c r="A7" s="27" t="s">
        <v>7</v>
      </c>
      <c r="B7" s="48" t="s">
        <v>8</v>
      </c>
      <c r="C7" s="49"/>
    </row>
    <row r="8" spans="1:3" ht="23.1" customHeight="1" x14ac:dyDescent="0.25">
      <c r="A8" s="28" t="s">
        <v>9</v>
      </c>
      <c r="B8" s="46" t="s">
        <v>162</v>
      </c>
      <c r="C8" s="46"/>
    </row>
    <row r="9" spans="1:3" x14ac:dyDescent="0.25">
      <c r="A9" s="28" t="s">
        <v>10</v>
      </c>
      <c r="B9" s="46">
        <v>65793124</v>
      </c>
      <c r="C9" s="46"/>
    </row>
    <row r="10" spans="1:3" x14ac:dyDescent="0.25">
      <c r="A10" s="28" t="s">
        <v>11</v>
      </c>
      <c r="B10" s="47" t="s">
        <v>163</v>
      </c>
      <c r="C10" s="47"/>
    </row>
    <row r="11" spans="1:3" ht="30" customHeight="1" x14ac:dyDescent="0.25">
      <c r="A11" s="29" t="s">
        <v>12</v>
      </c>
      <c r="B11" s="47">
        <v>3132726341</v>
      </c>
      <c r="C11" s="47"/>
    </row>
    <row r="12" spans="1:3" ht="30" customHeight="1" x14ac:dyDescent="0.25">
      <c r="A12" s="5" t="s">
        <v>13</v>
      </c>
      <c r="B12" s="60" t="s">
        <v>164</v>
      </c>
      <c r="C12" s="47"/>
    </row>
    <row r="13" spans="1:3" x14ac:dyDescent="0.25">
      <c r="A13" s="5" t="s">
        <v>14</v>
      </c>
      <c r="B13" s="46" t="s">
        <v>165</v>
      </c>
      <c r="C13" s="46"/>
    </row>
    <row r="14" spans="1:3" x14ac:dyDescent="0.25">
      <c r="A14" s="5" t="s">
        <v>15</v>
      </c>
      <c r="B14" s="55" t="s">
        <v>166</v>
      </c>
      <c r="C14" s="46"/>
    </row>
    <row r="15" spans="1:3" x14ac:dyDescent="0.25">
      <c r="A15" s="5" t="s">
        <v>16</v>
      </c>
      <c r="B15" s="46" t="s">
        <v>167</v>
      </c>
      <c r="C15" s="46"/>
    </row>
    <row r="16" spans="1:3" x14ac:dyDescent="0.25">
      <c r="A16" s="5" t="s">
        <v>17</v>
      </c>
      <c r="B16" s="46" t="s">
        <v>168</v>
      </c>
      <c r="C16" s="46"/>
    </row>
    <row r="17" spans="1:3" ht="15" customHeight="1" x14ac:dyDescent="0.25">
      <c r="A17" s="5" t="s">
        <v>18</v>
      </c>
      <c r="B17" s="47" t="s">
        <v>126</v>
      </c>
      <c r="C17" s="47"/>
    </row>
    <row r="18" spans="1:3" x14ac:dyDescent="0.25">
      <c r="A18" s="5" t="s">
        <v>19</v>
      </c>
      <c r="B18" s="47" t="s">
        <v>171</v>
      </c>
      <c r="C18" s="47"/>
    </row>
    <row r="19" spans="1:3" ht="18.75" customHeight="1" x14ac:dyDescent="0.25">
      <c r="A19" s="5" t="s">
        <v>20</v>
      </c>
      <c r="B19" s="50">
        <v>1300000</v>
      </c>
      <c r="C19" s="51"/>
    </row>
    <row r="20" spans="1:3" x14ac:dyDescent="0.25">
      <c r="A20" s="5" t="s">
        <v>21</v>
      </c>
      <c r="B20" s="46" t="s">
        <v>172</v>
      </c>
      <c r="C20" s="46"/>
    </row>
    <row r="21" spans="1:3" ht="17.25" customHeight="1" x14ac:dyDescent="0.25">
      <c r="A21" s="5" t="s">
        <v>22</v>
      </c>
      <c r="B21" s="47" t="s">
        <v>144</v>
      </c>
      <c r="C21" s="47"/>
    </row>
    <row r="22" spans="1:3" x14ac:dyDescent="0.25">
      <c r="A22" s="28" t="s">
        <v>23</v>
      </c>
      <c r="B22" s="58" t="s">
        <v>169</v>
      </c>
      <c r="C22" s="58"/>
    </row>
    <row r="23" spans="1:3" x14ac:dyDescent="0.25">
      <c r="A23" s="28" t="s">
        <v>24</v>
      </c>
      <c r="B23" s="59" t="s">
        <v>173</v>
      </c>
      <c r="C23" s="58"/>
    </row>
    <row r="24" spans="1:3" x14ac:dyDescent="0.25">
      <c r="A24" s="28" t="s">
        <v>25</v>
      </c>
      <c r="B24" s="59" t="s">
        <v>173</v>
      </c>
      <c r="C24" s="58"/>
    </row>
    <row r="25" spans="1:3" x14ac:dyDescent="0.25">
      <c r="A25" s="54" t="s">
        <v>26</v>
      </c>
      <c r="B25" s="58" t="s">
        <v>170</v>
      </c>
      <c r="C25" s="44"/>
    </row>
    <row r="26" spans="1:3" x14ac:dyDescent="0.25">
      <c r="A26" s="54"/>
      <c r="B26" s="44"/>
      <c r="C26" s="44"/>
    </row>
    <row r="27" spans="1:3" ht="100.5" customHeight="1" x14ac:dyDescent="0.25">
      <c r="A27" s="54"/>
      <c r="B27" s="44"/>
      <c r="C27" s="44"/>
    </row>
    <row r="28" spans="1:3" x14ac:dyDescent="0.25">
      <c r="A28" s="28" t="s">
        <v>27</v>
      </c>
      <c r="B28" s="44" t="s">
        <v>174</v>
      </c>
      <c r="C28" s="44"/>
    </row>
    <row r="29" spans="1:3" x14ac:dyDescent="0.25">
      <c r="A29" s="28" t="s">
        <v>28</v>
      </c>
      <c r="B29" s="44">
        <v>14237681</v>
      </c>
      <c r="C29" s="44"/>
    </row>
    <row r="30" spans="1:3" x14ac:dyDescent="0.25">
      <c r="A30" s="28" t="s">
        <v>29</v>
      </c>
      <c r="B30" s="44" t="s">
        <v>175</v>
      </c>
      <c r="C30" s="44"/>
    </row>
    <row r="31" spans="1:3" x14ac:dyDescent="0.25">
      <c r="A31" s="28" t="s">
        <v>30</v>
      </c>
      <c r="B31" s="44" t="s">
        <v>176</v>
      </c>
      <c r="C31" s="44"/>
    </row>
    <row r="32" spans="1:3" x14ac:dyDescent="0.25">
      <c r="A32" s="28" t="s">
        <v>31</v>
      </c>
      <c r="B32" s="56" t="s">
        <v>177</v>
      </c>
      <c r="C32" s="57"/>
    </row>
    <row r="33" spans="1:3" x14ac:dyDescent="0.25">
      <c r="A33" s="5" t="s">
        <v>32</v>
      </c>
      <c r="B33" s="55" t="s">
        <v>178</v>
      </c>
      <c r="C33" s="55"/>
    </row>
    <row r="34" spans="1:3" ht="45" x14ac:dyDescent="0.25">
      <c r="A34" s="5" t="s">
        <v>33</v>
      </c>
      <c r="B34" s="55" t="s">
        <v>179</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E0E59DEF-3527-458D-8814-F535FFCE5A0A}"/>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0" t="s">
        <v>34</v>
      </c>
      <c r="B1" s="80"/>
      <c r="C1" s="80"/>
    </row>
    <row r="2" spans="1:3" ht="15.75" customHeight="1" x14ac:dyDescent="0.25">
      <c r="A2" s="20" t="s">
        <v>35</v>
      </c>
      <c r="B2" s="70" t="s">
        <v>36</v>
      </c>
      <c r="C2" s="71"/>
    </row>
    <row r="3" spans="1:3" s="2" customFormat="1" x14ac:dyDescent="0.25">
      <c r="A3" s="5" t="s">
        <v>1</v>
      </c>
      <c r="B3" s="46" t="str">
        <f>'AUTOS  NOTA 322'!B2:C2</f>
        <v>73408310300120230009500</v>
      </c>
      <c r="C3" s="46"/>
    </row>
    <row r="4" spans="1:3" s="2" customFormat="1" x14ac:dyDescent="0.25">
      <c r="A4" s="5" t="s">
        <v>2</v>
      </c>
      <c r="B4" s="46" t="str">
        <f>'AUTOS  NOTA 322'!B3:C3</f>
        <v>Juzgado Civil del Circuito de Lérida, Tolima</v>
      </c>
      <c r="C4" s="46"/>
    </row>
    <row r="5" spans="1:3" s="2" customFormat="1" x14ac:dyDescent="0.25">
      <c r="A5" s="5" t="s">
        <v>3</v>
      </c>
      <c r="B5" s="46" t="str">
        <f>'AUTOS  NOTA 322'!B4:C4</f>
        <v xml:space="preserve">Juan Carlos Moreno Valcarcel y Allianz Seguros S.A. </v>
      </c>
      <c r="C5" s="46"/>
    </row>
    <row r="6" spans="1:3" s="2" customFormat="1" x14ac:dyDescent="0.25">
      <c r="A6" s="5" t="s">
        <v>4</v>
      </c>
      <c r="B6" s="46"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46"/>
    </row>
    <row r="7" spans="1:3" s="2" customFormat="1" x14ac:dyDescent="0.25">
      <c r="A7" s="5" t="s">
        <v>5</v>
      </c>
      <c r="B7" s="46" t="str">
        <f>'AUTOS  NOTA 322'!B6:C6</f>
        <v>DEMANDA DIRECTA</v>
      </c>
      <c r="C7" s="46"/>
    </row>
    <row r="8" spans="1:3" s="2" customFormat="1" x14ac:dyDescent="0.25">
      <c r="A8" s="31" t="s">
        <v>37</v>
      </c>
      <c r="B8" s="46" t="str">
        <f>'AUTOS  NOTA 322'!B7:C8</f>
        <v xml:space="preserve">Blanca Divia Pérez Castrillón </v>
      </c>
      <c r="C8" s="46"/>
    </row>
    <row r="9" spans="1:3" x14ac:dyDescent="0.25">
      <c r="A9" s="20" t="s">
        <v>38</v>
      </c>
      <c r="B9" s="46"/>
      <c r="C9" s="46"/>
    </row>
    <row r="10" spans="1:3" x14ac:dyDescent="0.25">
      <c r="A10" s="20" t="s">
        <v>39</v>
      </c>
      <c r="B10" s="46" t="s">
        <v>8</v>
      </c>
      <c r="C10" s="46"/>
    </row>
    <row r="11" spans="1:3" x14ac:dyDescent="0.25">
      <c r="A11" s="20" t="s">
        <v>40</v>
      </c>
      <c r="B11" s="63">
        <v>0</v>
      </c>
      <c r="C11" s="64"/>
    </row>
    <row r="12" spans="1:3" x14ac:dyDescent="0.25">
      <c r="A12" s="20" t="s">
        <v>41</v>
      </c>
      <c r="B12" s="63">
        <v>0</v>
      </c>
      <c r="C12" s="64"/>
    </row>
    <row r="13" spans="1:3" x14ac:dyDescent="0.25">
      <c r="A13" s="20" t="s">
        <v>42</v>
      </c>
      <c r="B13" s="48"/>
      <c r="C13" s="49"/>
    </row>
    <row r="14" spans="1:3" x14ac:dyDescent="0.25">
      <c r="A14" s="20" t="s">
        <v>43</v>
      </c>
      <c r="B14" s="47"/>
      <c r="C14" s="46"/>
    </row>
    <row r="15" spans="1:3" x14ac:dyDescent="0.25">
      <c r="A15" s="20" t="s">
        <v>44</v>
      </c>
      <c r="B15" s="46"/>
      <c r="C15" s="46"/>
    </row>
    <row r="16" spans="1:3" x14ac:dyDescent="0.25">
      <c r="A16" s="20" t="s">
        <v>45</v>
      </c>
      <c r="B16" s="46"/>
      <c r="C16" s="46"/>
    </row>
    <row r="17" spans="1:3" x14ac:dyDescent="0.25">
      <c r="A17" s="67" t="s">
        <v>46</v>
      </c>
      <c r="B17" s="46"/>
      <c r="C17" s="46"/>
    </row>
    <row r="18" spans="1:3" x14ac:dyDescent="0.25">
      <c r="A18" s="68"/>
      <c r="B18" s="10" t="s">
        <v>47</v>
      </c>
      <c r="C18" s="10" t="s">
        <v>48</v>
      </c>
    </row>
    <row r="19" spans="1:3" x14ac:dyDescent="0.25">
      <c r="A19" s="68"/>
      <c r="B19" s="6" t="s">
        <v>49</v>
      </c>
      <c r="C19" s="6"/>
    </row>
    <row r="20" spans="1:3" x14ac:dyDescent="0.25">
      <c r="A20" s="68"/>
      <c r="B20" s="6"/>
      <c r="C20" s="6"/>
    </row>
    <row r="21" spans="1:3" x14ac:dyDescent="0.25">
      <c r="A21" s="69"/>
      <c r="B21" s="6"/>
      <c r="C21" s="6"/>
    </row>
    <row r="22" spans="1:3" x14ac:dyDescent="0.25">
      <c r="A22" s="20" t="s">
        <v>50</v>
      </c>
      <c r="B22" s="46"/>
      <c r="C22" s="46"/>
    </row>
    <row r="23" spans="1:3" x14ac:dyDescent="0.25">
      <c r="A23" s="20" t="s">
        <v>51</v>
      </c>
      <c r="B23" s="70"/>
      <c r="C23" s="71"/>
    </row>
    <row r="24" spans="1:3" x14ac:dyDescent="0.25">
      <c r="A24" s="20" t="s">
        <v>52</v>
      </c>
      <c r="B24" s="46"/>
      <c r="C24" s="46"/>
    </row>
    <row r="25" spans="1:3" x14ac:dyDescent="0.25">
      <c r="A25" s="20" t="s">
        <v>53</v>
      </c>
      <c r="B25" s="46"/>
      <c r="C25" s="46"/>
    </row>
    <row r="26" spans="1:3" x14ac:dyDescent="0.25">
      <c r="A26" s="20" t="s">
        <v>54</v>
      </c>
      <c r="B26" s="46"/>
      <c r="C26" s="46"/>
    </row>
    <row r="27" spans="1:3" x14ac:dyDescent="0.25">
      <c r="A27" s="19" t="s">
        <v>55</v>
      </c>
      <c r="B27" s="46"/>
      <c r="C27" s="46"/>
    </row>
    <row r="28" spans="1:3" x14ac:dyDescent="0.25">
      <c r="A28" s="72" t="s">
        <v>56</v>
      </c>
      <c r="B28" s="72"/>
      <c r="C28" s="72"/>
    </row>
    <row r="29" spans="1:3" x14ac:dyDescent="0.25">
      <c r="A29" s="65" t="s">
        <v>57</v>
      </c>
      <c r="B29" s="66"/>
      <c r="C29" s="11"/>
    </row>
    <row r="30" spans="1:3" x14ac:dyDescent="0.25">
      <c r="A30" s="65" t="s">
        <v>58</v>
      </c>
      <c r="B30" s="66"/>
      <c r="C30" s="11"/>
    </row>
    <row r="31" spans="1:3" x14ac:dyDescent="0.25">
      <c r="A31" s="65" t="s">
        <v>59</v>
      </c>
      <c r="B31" s="66"/>
      <c r="C31" s="12"/>
    </row>
    <row r="32" spans="1:3" x14ac:dyDescent="0.25">
      <c r="A32" s="65" t="s">
        <v>60</v>
      </c>
      <c r="B32" s="66"/>
      <c r="C32" s="11"/>
    </row>
    <row r="33" spans="1:3" x14ac:dyDescent="0.25">
      <c r="A33" s="65" t="s">
        <v>61</v>
      </c>
      <c r="B33" s="66"/>
      <c r="C33" s="11"/>
    </row>
    <row r="34" spans="1:3" x14ac:dyDescent="0.25">
      <c r="A34" s="65" t="s">
        <v>62</v>
      </c>
      <c r="B34" s="66"/>
      <c r="C34" s="13"/>
    </row>
    <row r="35" spans="1:3" x14ac:dyDescent="0.25">
      <c r="A35" s="61" t="s">
        <v>63</v>
      </c>
      <c r="B35" s="62"/>
      <c r="C35" s="14"/>
    </row>
    <row r="36" spans="1:3" x14ac:dyDescent="0.25">
      <c r="A36" s="61" t="s">
        <v>64</v>
      </c>
      <c r="B36" s="62"/>
      <c r="C36" s="15"/>
    </row>
    <row r="37" spans="1:3" x14ac:dyDescent="0.25">
      <c r="A37" s="73" t="s">
        <v>65</v>
      </c>
      <c r="B37" s="74"/>
      <c r="C37" s="15"/>
    </row>
    <row r="38" spans="1:3" x14ac:dyDescent="0.25">
      <c r="A38" s="75"/>
      <c r="B38" s="76"/>
      <c r="C38" s="15"/>
    </row>
    <row r="39" spans="1:3" x14ac:dyDescent="0.25">
      <c r="A39" s="77"/>
      <c r="B39" s="78"/>
      <c r="C39" s="15"/>
    </row>
    <row r="40" spans="1:3" x14ac:dyDescent="0.25">
      <c r="A40" s="79" t="s">
        <v>66</v>
      </c>
      <c r="B40" s="79"/>
      <c r="C40" s="79"/>
    </row>
    <row r="41" spans="1:3" x14ac:dyDescent="0.25">
      <c r="A41" s="17" t="s">
        <v>67</v>
      </c>
      <c r="B41" s="18"/>
      <c r="C41" s="15"/>
    </row>
    <row r="42" spans="1:3" x14ac:dyDescent="0.25">
      <c r="A42" s="61" t="s">
        <v>68</v>
      </c>
      <c r="B42" s="62"/>
      <c r="C42" s="15"/>
    </row>
    <row r="43" spans="1:3" x14ac:dyDescent="0.25">
      <c r="A43" s="61" t="s">
        <v>69</v>
      </c>
      <c r="B43" s="62"/>
      <c r="C43" s="15"/>
    </row>
    <row r="44" spans="1:3" x14ac:dyDescent="0.25">
      <c r="A44" s="17" t="s">
        <v>70</v>
      </c>
      <c r="B44" s="18"/>
      <c r="C44" s="15"/>
    </row>
    <row r="45" spans="1:3" x14ac:dyDescent="0.25">
      <c r="A45" s="17" t="s">
        <v>71</v>
      </c>
      <c r="B45" s="18"/>
      <c r="C45" s="15"/>
    </row>
    <row r="46" spans="1:3" x14ac:dyDescent="0.25">
      <c r="A46" s="61" t="s">
        <v>72</v>
      </c>
      <c r="B46" s="62"/>
      <c r="C46" s="15"/>
    </row>
    <row r="47" spans="1:3" x14ac:dyDescent="0.25">
      <c r="A47" s="17" t="s">
        <v>73</v>
      </c>
      <c r="B47" s="16"/>
      <c r="C47" s="15"/>
    </row>
    <row r="48" spans="1:3" x14ac:dyDescent="0.25">
      <c r="A48" s="61" t="s">
        <v>74</v>
      </c>
      <c r="B48" s="62"/>
      <c r="C48" s="15"/>
    </row>
    <row r="49" spans="1:3" x14ac:dyDescent="0.25">
      <c r="A49" s="61" t="s">
        <v>75</v>
      </c>
      <c r="B49" s="62"/>
      <c r="C49" s="15"/>
    </row>
    <row r="50" spans="1:3" x14ac:dyDescent="0.25">
      <c r="A50" s="61" t="s">
        <v>65</v>
      </c>
      <c r="B50" s="62"/>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0"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0" t="s">
        <v>76</v>
      </c>
      <c r="B1" s="80"/>
      <c r="C1" s="80"/>
    </row>
    <row r="2" spans="1:9" ht="15" customHeight="1" x14ac:dyDescent="0.25">
      <c r="A2" s="35" t="s">
        <v>35</v>
      </c>
      <c r="B2" s="84" t="str">
        <f>'AUTOS NOTA 321'!B2:C2</f>
        <v xml:space="preserve">SINIESTRO   LEGIS </v>
      </c>
      <c r="C2" s="85"/>
    </row>
    <row r="3" spans="1:9" x14ac:dyDescent="0.25">
      <c r="A3" s="36" t="s">
        <v>1</v>
      </c>
      <c r="B3" s="99" t="str">
        <f>'AUTOS  NOTA 322'!B2:C2</f>
        <v>73408310300120230009500</v>
      </c>
      <c r="C3" s="99"/>
    </row>
    <row r="4" spans="1:9" x14ac:dyDescent="0.25">
      <c r="A4" s="36" t="s">
        <v>2</v>
      </c>
      <c r="B4" s="99" t="str">
        <f>'AUTOS  NOTA 322'!B3:C3</f>
        <v>Juzgado Civil del Circuito de Lérida, Tolima</v>
      </c>
      <c r="C4" s="99"/>
    </row>
    <row r="5" spans="1:9" x14ac:dyDescent="0.25">
      <c r="A5" s="36" t="s">
        <v>3</v>
      </c>
      <c r="B5" s="99" t="str">
        <f>'AUTOS  NOTA 322'!B4:C4</f>
        <v xml:space="preserve">Juan Carlos Moreno Valcarcel y Allianz Seguros S.A. </v>
      </c>
      <c r="C5" s="99"/>
    </row>
    <row r="6" spans="1:9" ht="15" customHeight="1" x14ac:dyDescent="0.25">
      <c r="A6" s="36" t="s">
        <v>4</v>
      </c>
      <c r="B6" s="99"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99"/>
    </row>
    <row r="7" spans="1:9" x14ac:dyDescent="0.25">
      <c r="A7" s="36" t="s">
        <v>5</v>
      </c>
      <c r="B7" s="99" t="str">
        <f>'AUTOS  NOTA 322'!B6:C6</f>
        <v>DEMANDA DIRECTA</v>
      </c>
      <c r="C7" s="99"/>
    </row>
    <row r="8" spans="1:9" x14ac:dyDescent="0.25">
      <c r="A8" s="38" t="s">
        <v>37</v>
      </c>
      <c r="B8" s="99" t="str">
        <f>'AUTOS  NOTA 322'!B7:C8</f>
        <v xml:space="preserve">Blanca Divia Pérez Castrillón </v>
      </c>
      <c r="C8" s="99"/>
    </row>
    <row r="9" spans="1:9" ht="30" x14ac:dyDescent="0.25">
      <c r="A9" s="36" t="s">
        <v>77</v>
      </c>
      <c r="B9" s="97">
        <f>SUM(C11,C12,C14,C15,C17)</f>
        <v>0</v>
      </c>
      <c r="C9" s="98"/>
    </row>
    <row r="10" spans="1:9" x14ac:dyDescent="0.25">
      <c r="A10" s="100" t="s">
        <v>78</v>
      </c>
      <c r="B10" s="89" t="s">
        <v>79</v>
      </c>
      <c r="C10" s="90"/>
    </row>
    <row r="11" spans="1:9" x14ac:dyDescent="0.25">
      <c r="A11" s="100"/>
      <c r="B11" s="37" t="s">
        <v>80</v>
      </c>
      <c r="C11" s="32"/>
    </row>
    <row r="12" spans="1:9" x14ac:dyDescent="0.25">
      <c r="A12" s="100"/>
      <c r="B12" s="37" t="s">
        <v>81</v>
      </c>
      <c r="C12" s="32"/>
    </row>
    <row r="13" spans="1:9" x14ac:dyDescent="0.25">
      <c r="A13" s="100"/>
      <c r="B13" s="89"/>
      <c r="C13" s="90"/>
    </row>
    <row r="14" spans="1:9" x14ac:dyDescent="0.25">
      <c r="A14" s="100"/>
      <c r="B14" s="37" t="s">
        <v>82</v>
      </c>
      <c r="C14" s="40"/>
    </row>
    <row r="15" spans="1:9" x14ac:dyDescent="0.25">
      <c r="A15" s="100"/>
      <c r="B15" s="37" t="s">
        <v>83</v>
      </c>
      <c r="C15" s="40"/>
      <c r="E15" t="s">
        <v>84</v>
      </c>
      <c r="F15" s="22">
        <v>0.7</v>
      </c>
    </row>
    <row r="16" spans="1:9" x14ac:dyDescent="0.25">
      <c r="A16" s="100"/>
      <c r="B16" s="89" t="s">
        <v>85</v>
      </c>
      <c r="C16" s="90"/>
      <c r="E16" t="s">
        <v>86</v>
      </c>
      <c r="F16" s="23">
        <v>0.3</v>
      </c>
      <c r="I16" s="25"/>
    </row>
    <row r="17" spans="1:9" x14ac:dyDescent="0.25">
      <c r="A17" s="100"/>
      <c r="B17" s="37"/>
      <c r="C17" s="41"/>
      <c r="F17" s="26"/>
      <c r="I17" s="25"/>
    </row>
    <row r="18" spans="1:9" ht="23.25" customHeight="1" x14ac:dyDescent="0.25">
      <c r="A18" s="39" t="s">
        <v>87</v>
      </c>
      <c r="B18" s="84" t="s">
        <v>84</v>
      </c>
      <c r="C18" s="85"/>
    </row>
    <row r="19" spans="1:9" ht="60" x14ac:dyDescent="0.25">
      <c r="A19" s="36" t="s">
        <v>88</v>
      </c>
      <c r="B19" s="91"/>
      <c r="C19" s="92"/>
    </row>
    <row r="20" spans="1:9" ht="15" customHeight="1" x14ac:dyDescent="0.25">
      <c r="A20" s="21" t="s">
        <v>89</v>
      </c>
      <c r="B20" s="86">
        <f>((C22+C23+C25+C26+C30+C28+C32+C34+C29+C33)-C37)*C36*C38</f>
        <v>0</v>
      </c>
      <c r="C20" s="86"/>
    </row>
    <row r="21" spans="1:9" x14ac:dyDescent="0.25">
      <c r="A21" s="7" t="s">
        <v>90</v>
      </c>
      <c r="B21" s="93" t="s">
        <v>79</v>
      </c>
      <c r="C21" s="94"/>
    </row>
    <row r="22" spans="1:9" x14ac:dyDescent="0.25">
      <c r="A22" s="95"/>
      <c r="B22" s="37" t="s">
        <v>80</v>
      </c>
      <c r="C22" s="32">
        <v>0</v>
      </c>
    </row>
    <row r="23" spans="1:9" x14ac:dyDescent="0.25">
      <c r="A23" s="96"/>
      <c r="B23" s="37" t="s">
        <v>81</v>
      </c>
      <c r="C23" s="32">
        <v>0</v>
      </c>
    </row>
    <row r="24" spans="1:9" x14ac:dyDescent="0.25">
      <c r="A24" s="96"/>
      <c r="B24" s="89" t="s">
        <v>91</v>
      </c>
      <c r="C24" s="90"/>
    </row>
    <row r="25" spans="1:9" x14ac:dyDescent="0.25">
      <c r="A25" s="96"/>
      <c r="B25" s="37" t="s">
        <v>82</v>
      </c>
      <c r="C25" s="32">
        <v>0</v>
      </c>
    </row>
    <row r="26" spans="1:9" ht="29.1" customHeight="1" x14ac:dyDescent="0.25">
      <c r="A26" s="96"/>
      <c r="B26" s="37" t="s">
        <v>92</v>
      </c>
      <c r="C26" s="32">
        <v>0</v>
      </c>
    </row>
    <row r="27" spans="1:9" x14ac:dyDescent="0.25">
      <c r="A27" s="96"/>
      <c r="B27" s="89" t="s">
        <v>93</v>
      </c>
      <c r="C27" s="90"/>
    </row>
    <row r="28" spans="1:9" x14ac:dyDescent="0.25">
      <c r="A28" s="96"/>
      <c r="B28" s="37" t="s">
        <v>94</v>
      </c>
      <c r="C28" s="32">
        <v>0</v>
      </c>
    </row>
    <row r="29" spans="1:9" x14ac:dyDescent="0.25">
      <c r="A29" s="96"/>
      <c r="B29" s="37" t="s">
        <v>80</v>
      </c>
      <c r="C29" s="32">
        <v>0</v>
      </c>
    </row>
    <row r="30" spans="1:9" x14ac:dyDescent="0.25">
      <c r="A30" s="96"/>
      <c r="B30" s="37" t="s">
        <v>81</v>
      </c>
      <c r="C30" s="32">
        <v>0</v>
      </c>
    </row>
    <row r="31" spans="1:9" x14ac:dyDescent="0.25">
      <c r="A31" s="96"/>
      <c r="B31" s="89" t="s">
        <v>95</v>
      </c>
      <c r="C31" s="90"/>
    </row>
    <row r="32" spans="1:9" x14ac:dyDescent="0.25">
      <c r="A32" s="96"/>
      <c r="B32" s="37"/>
      <c r="C32" s="32"/>
    </row>
    <row r="33" spans="1:3" x14ac:dyDescent="0.25">
      <c r="A33" s="96"/>
      <c r="B33" s="37" t="s">
        <v>80</v>
      </c>
      <c r="C33" s="32">
        <v>0</v>
      </c>
    </row>
    <row r="34" spans="1:3" x14ac:dyDescent="0.25">
      <c r="A34" s="96"/>
      <c r="B34" s="37" t="s">
        <v>81</v>
      </c>
      <c r="C34" s="32">
        <v>0</v>
      </c>
    </row>
    <row r="35" spans="1:3" x14ac:dyDescent="0.25">
      <c r="A35" s="96"/>
      <c r="B35" s="89" t="s">
        <v>96</v>
      </c>
      <c r="C35" s="90"/>
    </row>
    <row r="36" spans="1:3" x14ac:dyDescent="0.25">
      <c r="A36" s="96"/>
      <c r="B36" s="37" t="s">
        <v>97</v>
      </c>
      <c r="C36" s="33">
        <v>1</v>
      </c>
    </row>
    <row r="37" spans="1:3" x14ac:dyDescent="0.25">
      <c r="A37" s="96"/>
      <c r="B37" s="37" t="s">
        <v>41</v>
      </c>
      <c r="C37" s="34">
        <v>0</v>
      </c>
    </row>
    <row r="38" spans="1:3" x14ac:dyDescent="0.25">
      <c r="A38" s="96"/>
      <c r="B38" s="37" t="s">
        <v>98</v>
      </c>
      <c r="C38" s="33">
        <v>1</v>
      </c>
    </row>
    <row r="39" spans="1:3" x14ac:dyDescent="0.25">
      <c r="A39" s="24" t="s">
        <v>99</v>
      </c>
      <c r="B39" s="86">
        <f>IFERROR(B20*(VLOOKUP(B18,E15:F17,2,0)),16666)</f>
        <v>0</v>
      </c>
      <c r="C39" s="86"/>
    </row>
    <row r="40" spans="1:3" ht="93" customHeight="1" x14ac:dyDescent="0.25">
      <c r="A40" s="36" t="s">
        <v>100</v>
      </c>
      <c r="B40" s="87"/>
      <c r="C40" s="88"/>
    </row>
    <row r="41" spans="1:3" ht="211.5" customHeight="1" x14ac:dyDescent="0.25">
      <c r="A41" s="36" t="s">
        <v>101</v>
      </c>
      <c r="B41" s="82"/>
      <c r="C41" s="83"/>
    </row>
    <row r="42" spans="1:3" ht="26.1" customHeight="1" x14ac:dyDescent="0.25">
      <c r="A42" s="43" t="s">
        <v>102</v>
      </c>
      <c r="B42" s="43"/>
      <c r="C42" s="43"/>
    </row>
    <row r="43" spans="1:3" x14ac:dyDescent="0.25">
      <c r="A43" s="42" t="s">
        <v>103</v>
      </c>
      <c r="B43" s="81"/>
      <c r="C43" s="81"/>
    </row>
    <row r="44" spans="1:3" ht="41.1" customHeight="1" x14ac:dyDescent="0.25">
      <c r="A44" s="42" t="s">
        <v>104</v>
      </c>
      <c r="B44" s="81"/>
      <c r="C44" s="81"/>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0" t="s">
        <v>105</v>
      </c>
      <c r="B1" s="80"/>
      <c r="C1" s="80"/>
    </row>
    <row r="2" spans="1:3" x14ac:dyDescent="0.25">
      <c r="A2" s="20" t="s">
        <v>35</v>
      </c>
      <c r="B2" s="70" t="str">
        <f>'AUTOS NOTA 324'!B2:C2</f>
        <v xml:space="preserve">SINIESTRO   LEGIS </v>
      </c>
      <c r="C2" s="71"/>
    </row>
    <row r="3" spans="1:3" x14ac:dyDescent="0.25">
      <c r="A3" s="5" t="s">
        <v>1</v>
      </c>
      <c r="B3" s="46" t="str">
        <f>'AUTOS  NOTA 322'!B2:C2</f>
        <v>73408310300120230009500</v>
      </c>
      <c r="C3" s="46"/>
    </row>
    <row r="4" spans="1:3" x14ac:dyDescent="0.25">
      <c r="A4" s="5" t="s">
        <v>2</v>
      </c>
      <c r="B4" s="46" t="str">
        <f>'AUTOS  NOTA 322'!B3:C3</f>
        <v>Juzgado Civil del Circuito de Lérida, Tolima</v>
      </c>
      <c r="C4" s="46"/>
    </row>
    <row r="5" spans="1:3" x14ac:dyDescent="0.25">
      <c r="A5" s="5" t="s">
        <v>3</v>
      </c>
      <c r="B5" s="46" t="str">
        <f>'AUTOS  NOTA 322'!B4:C4</f>
        <v xml:space="preserve">Juan Carlos Moreno Valcarcel y Allianz Seguros S.A. </v>
      </c>
      <c r="C5" s="46"/>
    </row>
    <row r="6" spans="1:3" ht="15" customHeight="1" x14ac:dyDescent="0.25">
      <c r="A6" s="5" t="s">
        <v>4</v>
      </c>
      <c r="B6" s="46" t="str">
        <f>'AUTOS  NOTA 322'!B5:C5</f>
        <v xml:space="preserve">Blanca Divia Pérez Castrillón (lesionada-28 de abril de 1975), Juan Diego Bustos Pérez (hijo-3 de noviembre de 2011), Zharid Yisel Guzmán Pérez (hija-14 de enero de 2005), Yoimer Steward Guzmán Pérez (hijo-20 de junio de 1997), Rosalba Castrellón (madre), Anatolio Pérez Beltrán (padre) y Alexander Ayala Montoya (compañero permanente). </v>
      </c>
      <c r="C6" s="46"/>
    </row>
    <row r="7" spans="1:3" ht="15" customHeight="1" x14ac:dyDescent="0.25">
      <c r="A7" s="5" t="s">
        <v>5</v>
      </c>
      <c r="B7" s="46" t="str">
        <f>'AUTOS  NOTA 322'!B6:C6</f>
        <v>DEMANDA DIRECTA</v>
      </c>
      <c r="C7" s="46"/>
    </row>
    <row r="8" spans="1:3" ht="15" customHeight="1" x14ac:dyDescent="0.25">
      <c r="A8" s="31" t="s">
        <v>37</v>
      </c>
      <c r="B8" s="46" t="str">
        <f>'AUTOS  NOTA 322'!B7:C8</f>
        <v xml:space="preserve">Blanca Divia Pérez Castrillón </v>
      </c>
      <c r="C8" s="46"/>
    </row>
    <row r="9" spans="1:3" ht="18.95" customHeight="1" x14ac:dyDescent="0.25">
      <c r="A9" s="5" t="s">
        <v>106</v>
      </c>
      <c r="B9" s="46"/>
      <c r="C9" s="46"/>
    </row>
    <row r="10" spans="1:3" x14ac:dyDescent="0.25">
      <c r="A10" s="7" t="s">
        <v>90</v>
      </c>
      <c r="B10" s="103">
        <f>'AUTOS NOTA 324'!B20:C20</f>
        <v>0</v>
      </c>
      <c r="C10" s="103"/>
    </row>
    <row r="11" spans="1:3" x14ac:dyDescent="0.25">
      <c r="A11" s="7" t="s">
        <v>107</v>
      </c>
      <c r="B11" s="104">
        <f>'AUTOS NOTA 324'!B39:C39</f>
        <v>0</v>
      </c>
      <c r="C11" s="46"/>
    </row>
    <row r="12" spans="1:3" ht="30" x14ac:dyDescent="0.25">
      <c r="A12" s="7" t="s">
        <v>108</v>
      </c>
      <c r="B12" s="101"/>
      <c r="C12" s="102"/>
    </row>
    <row r="13" spans="1:3" ht="45" x14ac:dyDescent="0.25">
      <c r="A13" s="5" t="s">
        <v>109</v>
      </c>
      <c r="B13" s="46"/>
      <c r="C13" s="46"/>
    </row>
    <row r="14" spans="1:3" ht="45" x14ac:dyDescent="0.25">
      <c r="A14" s="5" t="s">
        <v>110</v>
      </c>
      <c r="B14" s="46"/>
      <c r="C14" s="46"/>
    </row>
    <row r="15" spans="1:3" x14ac:dyDescent="0.25">
      <c r="A15" s="5" t="s">
        <v>111</v>
      </c>
      <c r="B15" s="6"/>
      <c r="C15" s="6"/>
    </row>
    <row r="16" spans="1:3" x14ac:dyDescent="0.25">
      <c r="A16" s="7" t="s">
        <v>112</v>
      </c>
      <c r="B16" s="46"/>
      <c r="C16" s="46"/>
    </row>
    <row r="17" spans="1:3" x14ac:dyDescent="0.25">
      <c r="A17" s="6" t="s">
        <v>113</v>
      </c>
      <c r="B17" s="102"/>
      <c r="C17" s="10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42</v>
      </c>
      <c r="B1" t="s">
        <v>114</v>
      </c>
      <c r="C1" s="9" t="s">
        <v>46</v>
      </c>
      <c r="D1" s="9" t="s">
        <v>115</v>
      </c>
      <c r="E1" s="3" t="s">
        <v>52</v>
      </c>
      <c r="F1" s="2" t="s">
        <v>84</v>
      </c>
      <c r="G1" s="4">
        <v>0</v>
      </c>
      <c r="H1" t="s">
        <v>18</v>
      </c>
      <c r="I1" t="s">
        <v>116</v>
      </c>
      <c r="K1" t="s">
        <v>117</v>
      </c>
      <c r="L1" s="30" t="s">
        <v>118</v>
      </c>
      <c r="M1" t="s">
        <v>119</v>
      </c>
      <c r="N1" t="s">
        <v>84</v>
      </c>
      <c r="O1" t="s">
        <v>120</v>
      </c>
    </row>
    <row r="2" spans="1:15" x14ac:dyDescent="0.25">
      <c r="A2" t="s">
        <v>119</v>
      </c>
      <c r="B2" t="s">
        <v>121</v>
      </c>
      <c r="C2" t="s">
        <v>122</v>
      </c>
      <c r="D2" s="2" t="s">
        <v>123</v>
      </c>
      <c r="E2" s="1" t="s">
        <v>124</v>
      </c>
      <c r="F2" s="2" t="s">
        <v>125</v>
      </c>
      <c r="G2" s="4">
        <v>0.7</v>
      </c>
      <c r="H2" t="s">
        <v>126</v>
      </c>
      <c r="I2" t="s">
        <v>127</v>
      </c>
      <c r="K2" t="s">
        <v>6</v>
      </c>
      <c r="L2" s="30" t="s">
        <v>128</v>
      </c>
      <c r="M2" t="s">
        <v>129</v>
      </c>
      <c r="N2" t="s">
        <v>86</v>
      </c>
      <c r="O2" t="s">
        <v>121</v>
      </c>
    </row>
    <row r="3" spans="1:15" x14ac:dyDescent="0.25">
      <c r="A3" t="s">
        <v>129</v>
      </c>
      <c r="C3" t="s">
        <v>130</v>
      </c>
      <c r="D3" s="2" t="s">
        <v>131</v>
      </c>
      <c r="E3" s="1" t="s">
        <v>132</v>
      </c>
      <c r="F3" s="2" t="s">
        <v>86</v>
      </c>
      <c r="G3" s="4">
        <v>0.3</v>
      </c>
      <c r="H3" t="s">
        <v>133</v>
      </c>
      <c r="I3" t="s">
        <v>134</v>
      </c>
      <c r="L3" s="30" t="s">
        <v>8</v>
      </c>
      <c r="M3" t="s">
        <v>135</v>
      </c>
      <c r="N3" t="s">
        <v>125</v>
      </c>
    </row>
    <row r="4" spans="1:15" x14ac:dyDescent="0.25">
      <c r="A4" t="s">
        <v>135</v>
      </c>
      <c r="C4" t="s">
        <v>136</v>
      </c>
      <c r="E4" s="1" t="s">
        <v>137</v>
      </c>
      <c r="H4" t="s">
        <v>138</v>
      </c>
      <c r="I4" t="s">
        <v>139</v>
      </c>
      <c r="L4" t="s">
        <v>140</v>
      </c>
    </row>
    <row r="5" spans="1:15" x14ac:dyDescent="0.25">
      <c r="A5" t="s">
        <v>141</v>
      </c>
      <c r="E5" s="1" t="s">
        <v>142</v>
      </c>
      <c r="H5" t="s">
        <v>143</v>
      </c>
      <c r="I5" t="s">
        <v>144</v>
      </c>
      <c r="L5" s="30" t="s">
        <v>145</v>
      </c>
    </row>
    <row r="6" spans="1:15" x14ac:dyDescent="0.25">
      <c r="E6" s="1" t="s">
        <v>146</v>
      </c>
      <c r="I6" t="s">
        <v>147</v>
      </c>
      <c r="L6" s="30" t="s">
        <v>148</v>
      </c>
    </row>
    <row r="7" spans="1:15" x14ac:dyDescent="0.25">
      <c r="E7" s="1" t="s">
        <v>149</v>
      </c>
      <c r="I7" t="s">
        <v>150</v>
      </c>
      <c r="L7" s="30" t="s">
        <v>151</v>
      </c>
    </row>
    <row r="8" spans="1:15" x14ac:dyDescent="0.25">
      <c r="E8" s="1" t="s">
        <v>152</v>
      </c>
      <c r="L8" s="30" t="s">
        <v>93</v>
      </c>
    </row>
    <row r="9" spans="1:15" x14ac:dyDescent="0.25">
      <c r="L9" s="30" t="s">
        <v>153</v>
      </c>
    </row>
    <row r="10" spans="1:15" x14ac:dyDescent="0.25">
      <c r="L10" s="30" t="s">
        <v>154</v>
      </c>
    </row>
    <row r="11" spans="1:15" x14ac:dyDescent="0.25">
      <c r="L11" s="30" t="s">
        <v>155</v>
      </c>
    </row>
    <row r="12" spans="1:15" x14ac:dyDescent="0.25">
      <c r="L12" s="30" t="s">
        <v>156</v>
      </c>
    </row>
    <row r="13" spans="1:15" x14ac:dyDescent="0.25">
      <c r="L13" s="30" t="s">
        <v>157</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MARÍA CAMILA AGUDELO ORTIZ</cp:lastModifiedBy>
  <cp:revision/>
  <dcterms:created xsi:type="dcterms:W3CDTF">2020-12-07T14:41:17Z</dcterms:created>
  <dcterms:modified xsi:type="dcterms:W3CDTF">2024-02-15T15:25:20Z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