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DESCARGAS\"/>
    </mc:Choice>
  </mc:AlternateContent>
  <xr:revisionPtr revIDLastSave="0" documentId="13_ncr:1_{F68B50C5-DDC8-49F6-9B0B-46F21A427DCF}" xr6:coauthVersionLast="47" xr6:coauthVersionMax="47" xr10:uidLastSave="{00000000-0000-0000-0000-000000000000}"/>
  <bookViews>
    <workbookView xWindow="7095" yWindow="4080" windowWidth="22275" windowHeight="12075" activeTab="2" xr2:uid="{00000000-000D-0000-FFFF-FFFF00000000}"/>
  </bookViews>
  <sheets>
    <sheet name="AUTOS  NOTA 322" sheetId="1" r:id="rId1"/>
    <sheet name="AUTOS NOTA 321" sheetId="2" r:id="rId2"/>
    <sheet name="AUTOS NOTA 324" sheetId="3" r:id="rId3"/>
    <sheet name="TASACION " sheetId="4" state="hidden" r:id="rId4"/>
    <sheet name="AUTOS NOTA 325" sheetId="5"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Gbg0ZNAT9pQY8t1sAeVo/w66X8VTv9WA2//Ib9clr+E="/>
    </ext>
  </extLst>
</workbook>
</file>

<file path=xl/calcChain.xml><?xml version="1.0" encoding="utf-8"?>
<calcChain xmlns="http://schemas.openxmlformats.org/spreadsheetml/2006/main">
  <c r="B20" i="3" l="1"/>
  <c r="B39" i="3" s="1"/>
  <c r="B11" i="5" s="1"/>
  <c r="B8" i="5"/>
  <c r="B7" i="5"/>
  <c r="B6" i="5"/>
  <c r="B5" i="5"/>
  <c r="B4" i="5"/>
  <c r="B3" i="5"/>
  <c r="B2" i="5"/>
  <c r="B10" i="5"/>
  <c r="B9" i="3"/>
  <c r="B8" i="3"/>
  <c r="B7" i="3"/>
  <c r="B6" i="3"/>
  <c r="B5" i="3"/>
  <c r="B4" i="3"/>
  <c r="B3" i="3"/>
  <c r="B2" i="3"/>
  <c r="B8" i="2"/>
  <c r="B7" i="2"/>
  <c r="B6" i="2"/>
  <c r="B5" i="2"/>
  <c r="B4" i="2"/>
  <c r="B3" i="2"/>
</calcChain>
</file>

<file path=xl/sharedStrings.xml><?xml version="1.0" encoding="utf-8"?>
<sst xmlns="http://schemas.openxmlformats.org/spreadsheetml/2006/main" count="247" uniqueCount="187">
  <si>
    <t>SOLICITUD DE ANTECEDENTES -ABOGADO EXTERNO-</t>
  </si>
  <si>
    <t>Radicado</t>
  </si>
  <si>
    <t>2024013637-003-000</t>
  </si>
  <si>
    <t>Juzgado</t>
  </si>
  <si>
    <t>DELEGATURA PARA FUNCIONES JURISDICCIONALES - SUPERINTENDENCIA FINANCIERA DE COLOMBIA</t>
  </si>
  <si>
    <t>Demandado</t>
  </si>
  <si>
    <t>ALLIANZ SEGUROS S.A.</t>
  </si>
  <si>
    <t xml:space="preserve">Demandante </t>
  </si>
  <si>
    <t>NELSON ANDRES QUIROGA BELTRAN</t>
  </si>
  <si>
    <t>Tipo de vinculacion compañía</t>
  </si>
  <si>
    <t>DEMANDA DIRECTA</t>
  </si>
  <si>
    <t xml:space="preserve">Tipo de perjucio </t>
  </si>
  <si>
    <t>SUSTRACCIÓN TOTAL</t>
  </si>
  <si>
    <t>INTERVINIENTE -Nombre de lesionado o muerto (s) del proceso</t>
  </si>
  <si>
    <t>No aplica</t>
  </si>
  <si>
    <t xml:space="preserve">Numero de identificacion </t>
  </si>
  <si>
    <t xml:space="preserve">Domicilio </t>
  </si>
  <si>
    <t>Carrera 99A#70-97 Apartaemnto 405 Interior 2</t>
  </si>
  <si>
    <t xml:space="preserve">Telefono </t>
  </si>
  <si>
    <t>Correo electronico</t>
  </si>
  <si>
    <t>andres.quirog@hotmail.com</t>
  </si>
  <si>
    <t xml:space="preserve">Estado Civil </t>
  </si>
  <si>
    <t>No precisa la información.</t>
  </si>
  <si>
    <t xml:space="preserve">Fecha de nacimiento </t>
  </si>
  <si>
    <t xml:space="preserve">Edad al momento del siniestro </t>
  </si>
  <si>
    <t xml:space="preserve">Fecha de defuncion </t>
  </si>
  <si>
    <t xml:space="preserve">Situcion Laboral </t>
  </si>
  <si>
    <t>N/A</t>
  </si>
  <si>
    <t xml:space="preserve">Profesion </t>
  </si>
  <si>
    <t xml:space="preserve">Ingresos Netos </t>
  </si>
  <si>
    <t>Numero de Lesionados y/o fallecidos  según IPAT</t>
  </si>
  <si>
    <t xml:space="preserve">Condicion </t>
  </si>
  <si>
    <t>Ocupante vehículo</t>
  </si>
  <si>
    <t>Fecha de los hechos</t>
  </si>
  <si>
    <t>Abril 22 de 2023</t>
  </si>
  <si>
    <t>Fecha de solicitud audiencia prejudicial</t>
  </si>
  <si>
    <t>Octubre 3 de 2023</t>
  </si>
  <si>
    <t>Fecha de audiencia prejudicial</t>
  </si>
  <si>
    <t>Noviembre 22 de 2023</t>
  </si>
  <si>
    <r>
      <rPr>
        <b/>
        <sz val="11"/>
        <color theme="1"/>
        <rFont val="Calibri"/>
        <family val="2"/>
      </rPr>
      <t>Breve resumen de los hechos
*Recomendaciones:</t>
    </r>
    <r>
      <rPr>
        <sz val="11"/>
        <color theme="1"/>
        <rFont val="Calibri"/>
        <family val="2"/>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</si>
  <si>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22 de abril de 2023, la novia del demandante le pide prestada a este último su camioneta Toyota Fortuner de placas JMN072 para  transportarse a una reunión familiar. Según el relato de la novia ZAORY GARCÍA, ella se encontraba manejando el vehículo aproximadamente a las 12 de la noche, entre la Calle 35C Sur y Calle 35A sur con Carrera 73F de la ciudad de Bogotá, cuando una motocicleta con dos ocupantes cierra su paso, y de la misma desciende un hombre con casco apuntandole con un arma de fuego, gritándole que se bajara de la camioneta. Ella accede a bajarse y el hombre se sube al vehículo para conducirlo y escapar del lugar.
Manifiesta la señora ZAORY GARCÍA que estando en la estación de policía le informaron que la camioneta fue vista en el peaje Boquerón en la vía Bogotá - Villavicencio, y que desde ahí se perdió su rastro.
Indica el demandante que el 26 de abril de 2023 reportó a la compañía el siniestro, recibiendo oposición a su reclamación el 29 de mayo de 2023. Reiteró su solicitud el 3 de octubre de 2023 y el 22 de noviembre del mismo año recibió nuevamente negativa.</t>
  </si>
  <si>
    <t>Asegurado</t>
  </si>
  <si>
    <t>Nit Asegurado</t>
  </si>
  <si>
    <t>Placa vehículo asegurado (si aplica)</t>
  </si>
  <si>
    <t>JMN072</t>
  </si>
  <si>
    <t>No. Póliza vinculada</t>
  </si>
  <si>
    <t>022954882/0</t>
  </si>
  <si>
    <t>Fecha de asignación</t>
  </si>
  <si>
    <t>Febrero 14 de 2024</t>
  </si>
  <si>
    <t>Fecha de notificación</t>
  </si>
  <si>
    <t>Febrero 13 de 2024</t>
  </si>
  <si>
    <r>
      <rPr>
        <b/>
        <sz val="11"/>
        <color theme="1"/>
        <rFont val="Calibri"/>
        <family val="2"/>
      </rPr>
      <t xml:space="preserve">Fecha de contestacion 
*Recomendación: </t>
    </r>
    <r>
      <rPr>
        <sz val="11"/>
        <color theme="1"/>
        <rFont val="Calibri"/>
        <family val="2"/>
      </rPr>
      <t>Fecha máxima para contestar la demanda acorde a lo estiúlado en la norma.</t>
    </r>
  </si>
  <si>
    <t>Marzo 12 de 2024</t>
  </si>
  <si>
    <t>REMISION DE ANTECEDENTES - ABOGADO INTERNO-</t>
  </si>
  <si>
    <t>SINIESTRO - APLICATIVO</t>
  </si>
  <si>
    <t>SINIESTRO  126220389 LEGIS APJ32254</t>
  </si>
  <si>
    <t>Radicado(23 digitos)</t>
  </si>
  <si>
    <t>INTERVINIENTE</t>
  </si>
  <si>
    <t>PÓLIZA</t>
  </si>
  <si>
    <t>22954882-0</t>
  </si>
  <si>
    <t>AMPARO A AFECTAR</t>
  </si>
  <si>
    <t>RCE HOMICIDIO-LESION</t>
  </si>
  <si>
    <t>VALOR ASEGURADO</t>
  </si>
  <si>
    <t>DEDUCIBLE</t>
  </si>
  <si>
    <t>MODALIDAD</t>
  </si>
  <si>
    <t>OCURRENCIA</t>
  </si>
  <si>
    <t xml:space="preserve">VIGENCIA </t>
  </si>
  <si>
    <t>Desde las 00:00 horas del 24/08/2021 hasta las 24:00 horas del 23/08/2022.</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</si>
  <si>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</si>
  <si>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</si>
  <si>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</si>
  <si>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</si>
  <si>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</si>
  <si>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</si>
  <si>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</si>
  <si>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</si>
  <si>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</si>
  <si>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</si>
  <si>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</si>
  <si>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</si>
  <si>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</si>
  <si>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</si>
  <si>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</si>
  <si>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</si>
  <si>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</si>
  <si>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</si>
  <si>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</si>
  <si>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</si>
  <si>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</si>
  <si>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</si>
  <si>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</si>
  <si>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</si>
  <si>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</si>
  <si>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</si>
  <si>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</si>
  <si>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</si>
  <si>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</si>
  <si>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</si>
  <si>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</si>
  <si>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</si>
  <si>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</si>
  <si>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</si>
  <si>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</si>
  <si>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 xml:space="preserve">OTRO </t>
  </si>
  <si>
    <t xml:space="preserve">Presunto fraude, se reporta que la novia le robaron el vh, validando fotos se encuentra que al parecer el señor usaba el vh para alquilar, la supuesta novia presuntamente era funcionaria de la empresa.LLAMARLA COMO TESTIGO </t>
  </si>
  <si>
    <t xml:space="preserve">CLAVE DE LA INVESTIGACIÓN PREVIA 4 ÚLTIMOS DÍGITOS DEL SINIESTRO- ESPERAR EL INFORME FINAL </t>
  </si>
  <si>
    <t>INFORME INICIAL-ABOGADO EXTERNO-</t>
  </si>
  <si>
    <t>Valor de las pretensiones totales de la demanda (en pesos no en SMMLV)</t>
  </si>
  <si>
    <t>Perjuicios reclamados  (en pesos no en SMMLV)</t>
  </si>
  <si>
    <t>Patrimoniales</t>
  </si>
  <si>
    <t>Lucro Cesante</t>
  </si>
  <si>
    <t>Hurto de mayor cuantía</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</si>
  <si>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</si>
  <si>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</si>
  <si>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</si>
  <si>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</si>
  <si>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</si>
  <si>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</si>
  <si>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</si>
  <si>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</si>
  <si>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</si>
  <si>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</si>
  <si>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</si>
  <si>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</si>
  <si>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rPr>
        <sz val="11"/>
        <color theme="1"/>
        <rFont val="Calibri"/>
        <family val="2"/>
      </rPr>
      <t xml:space="preserve">INDIQUE LA PLACA- </t>
    </r>
    <r>
      <rPr>
        <sz val="11"/>
        <color rgb="FFFF0000"/>
        <rFont val="Calibri"/>
        <family val="2"/>
      </rPr>
      <t>SUSTITUYA</t>
    </r>
  </si>
  <si>
    <t>Daño Emergente</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</si>
  <si>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</si>
  <si>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</si>
  <si>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</si>
  <si>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</si>
  <si>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</si>
  <si>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</si>
  <si>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</si>
  <si>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1.        INEXISTENCIA DE OBLIGACIÓN DE INDEMNIZAR POR INCUMPLIMIENTO DE LASCARGAS DEL ARTÍCULO 1077 DEL CÓDIGO DE COMERCIO.
2.        FALTA DE COBERTURA MATERIAL AL ESTAR ANTE RIESGOS EXPRESAMENTE EXCLUIDOS DE AMPARO-LITERALES B, H y Q DEL ARTÍCULO 3.1 EXCLUSIONES PARA TODAS LAS COBETURAS
3.        PÉRDIDA DE LA INDEMNIZACIÓN SI SE DEMOSTRARA LA MALA FE DEL ASEGURADO-ARTÍCULO 1078 C. Co. 
4.        TERMINACIÓN AUTOMÁTICA DEL SEGURO INSTRUMENTALIZADO EN LA POLIZA 022895124/0 POR FALTA DE NOTIFICACIÓN DE LA AGRAVACIÓN DEL RIESGO ASEGURADO – APLICACIÓN DEL ARTÍCULO 1060 DEL CÓDIGO DE COMERCIO. 
5.        DEBE CONSIDERARSE QUE EL BENFICIARIO ONEROSO DEL SEGURO ES EL BANCO DAVIVIENDA
6.        CARÁCTER MERAMENTE INDEMNIZATORIO QUE REVISTEN LOS CONTRATOS DE SEGUROS.
7.        EN CUALQUIER CASO, DE NINGUNA FORMA SE PODRÁ EXCEDER EL LÍMITE DEL VALOR ASEGURADO.
8.        APLICACIÓN AL CLAUSULADO GENERAL DEL CONTRATO DE SEGURO – EN CASO DE ACREDITARSE EL HURTO DEL VEHÍCULO ASEGURADO, ESTE DEBERÁTRANSFERIRSE A ALLIANZ SEGUROS S.A.
9.        IMPOSIBILIDAD DE CONDENAR AL PAGO DE INTERESES MORATORIOS TODA VEZ QUE LA OBLIGACIÓN INDEMNIZATORIA NO HA NACIDO.
10.        GENÉRICA O INNOMINADA Y OTRAS.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</si>
  <si>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</si>
  <si>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</si>
  <si>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</si>
  <si>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</si>
  <si>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</si>
  <si>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</si>
  <si>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</si>
  <si>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</si>
  <si>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</si>
  <si>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</si>
  <si>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</si>
  <si>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</si>
  <si>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</si>
  <si>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</si>
  <si>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</si>
  <si>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</si>
  <si>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</si>
  <si>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</si>
  <si>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</si>
  <si>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</si>
  <si>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</si>
  <si>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</si>
  <si>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</si>
  <si>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</si>
  <si>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</si>
  <si>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</si>
  <si>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</si>
  <si>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</si>
  <si>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</si>
  <si>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</si>
  <si>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</si>
  <si>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</si>
  <si>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</si>
  <si>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</si>
  <si>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</si>
  <si>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</si>
  <si>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</si>
  <si>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</si>
  <si>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</si>
  <si>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</si>
  <si>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</si>
  <si>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</si>
  <si>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</si>
  <si>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</si>
  <si>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</si>
  <si>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</si>
  <si>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</si>
  <si>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</si>
  <si>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</si>
  <si>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</si>
  <si>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intereses de mora</t>
  </si>
  <si>
    <t>La contingencia se evalúa como PROBABLE, considerando que la póliza 022954882/0 presta cobertura temporal y material para el evento de hurto que se acredita con la denuncia obrante en el expediente.
Lo primero que debe tomarse en consideración es que la Póliza de Seguro Auto Colectivo Liviano. No. 022954882/0, cuyo asegurado es el señor NELSON ANDRES QUIROGA BELTRÁN presta cobertura material y temporal, de conformidad con los hechos y pretensiones expuestas en el líbelo de la demanda. Frente a la cobertura temporal, debe señalarse que la ocurrencia del presunto hurto (22 de abril de 2023) se encuentra dentro de la limitación temporal de la Póliza en mención, comprendida desde el 24 de agosto de 2022 hasta el 23 de agosto de 2023, bajo la modalidad de ocurrencia. Aunado a ello, presta cobertura material en tanto ampara el hurto del vehículo asegurado, pretensión que se le endilga a la aseguradora.
Por otro lado, es de manifestar que, en lo relacionado al presunto hurto del vehículo, el demandante aportó la denuncia interpuesta ante la Fiscalía General de la Nación con el número de noticia 110016000050202376588 que fue presentada por su presunta compañera sentimental Zahory García. En tal virtud, si bien se objetó la reclamación por no encontrarse prueba de la forma en que habría ocurrido el hurto, es de señalar que la investigación realizada por el Instituto Nacional de Investigación y Fraude no arrojó bases sólidas para acreditar un fraude en el ámbito judicial, pues las conclusiones del informe se basan en hechos meramente circunstanciales que no cuentan con pruebas que las acredite y que al cotejarlos con los medios de prueba aportados por el Demandante resultan insuficientes para desvirtuar la ocurrencia del hurto. Es decir, en esta etapa procesal no se cuenta con elementos de juicio que permitan demostrarle al juez que el supuesto hurto en realidad no ocurrió, o que el vehículo hubiese estado arrendado, anticipando que esta última es una causal de exclusión que en todo caso a la luz del EOSF y la jurisprudencia de la Corte Suprema de Justicia no cumple con la ubicación espacial en la primera página del clausulado, y que tampoco existe prueba de que aquel condicionado se hay entregado al asegurado de manera previa a la contratación del seguro, para que pueda ser eficaz. Por ende, a partir de la denuncia se encuentra que el Demandante sí acreditó la realización del riesgo asegurado. En tal virtud se califica la contingencia como probable.
Lo anterior sin perjuicio del carácter contingente del proceso.</t>
  </si>
  <si>
    <t>Como liquidación objetiva de perjuicios se llegó a la suma de $194.244.215 con base en los siguientes fundamentos fácticos y jurídicos: 
•	Hurto de mayor cuantía: $154.500.000
Se tendrá en cuenta dicha suma teniendo en cuenta que el valor estipulado en la póliza 022954882/0 para el amparo de pérdida total por hurto de mayor cuantía es de $154.500.000 y/o el que esté registrado en la guía de valores de Fasecolda, que para el caso de marras este último es mayor al valor asegurado. 
•	Intereses moratorios: $39.744.215
se calculan a partir del mes siguiente a la fecha en que el asegurado solicitó el pago de la indemnización. Según consta en el expediente aquello ocurrió el 26 de abril de 2023, por ende los respectivos intereses desde el 26 de mayo de 2023 hasta el 15 de marzo de 2024 ascienden a la suma de $39.744.215. Lo anterior sin perjuicio de la actualización de aquellos hasta la fecha de pago.
•	Deducible: No se descuenta ningún valor o porcentaje de deducible, en tanto en el amparo Hurto de Mayor Cuantía no se pactó un valor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</si>
</sst>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
    <numFmt numFmtId="165" formatCode="d/m/yyyy"/>
  </numFmts>
  <fonts count="10"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u/>
      <sz val="11"/>
      <color theme="10"/>
      <name val="Calibri"/>
      <family val="2"/>
    </font>
    <font>
      <sz val="11"/>
      <color theme="0"/>
      <name val="Calibri"/>
      <family val="2"/>
    </font>
    <font>
      <b/>
      <sz val="11"/>
      <color theme="0"/>
      <name val="Calibri"/>
      <family val="2"/>
    </font>
    <font>
      <sz val="11"/>
      <color theme="1"/>
      <name val="Calibri"/>
      <family val="2"/>
      <scheme val="minor"/>
    </font>
    <font>
      <sz val="11"/>
      <color rgb="FFFF0000"/>
      <name val="Calibri"/>
      <family val="2"/>
    </font>
  </fonts>
  <fills count="11">
    <fill>
      <patternFill patternType="none"/>
    </fill>
    <fill>
      <patternFill patternType="gray125"/>
    </fill>
    <fill>
      <patternFill patternType="solid">
        <fgColor rgb="FF222A35"/>
        <bgColor rgb="FF222A35"/>
      </patternFill>
    </fill>
    <fill>
      <patternFill patternType="solid">
        <fgColor rgb="FFFFFF00"/>
        <bgColor rgb="FFFFFF00"/>
      </patternFill>
    </fill>
    <fill>
      <patternFill patternType="solid">
        <fgColor theme="0"/>
        <bgColor theme="0"/>
      </patternFill>
    </fill>
    <fill>
      <patternFill patternType="solid">
        <fgColor rgb="FF8496B0"/>
        <bgColor rgb="FF8496B0"/>
      </patternFill>
    </fill>
    <fill>
      <patternFill patternType="solid">
        <fgColor rgb="FF0C0C0C"/>
        <bgColor rgb="FF0C0C0C"/>
      </patternFill>
    </fill>
    <fill>
      <patternFill patternType="solid">
        <fgColor theme="7"/>
        <bgColor theme="7"/>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30">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diagonal/>
    </border>
  </borders>
  <cellStyleXfs count="1">
    <xf numFmtId="0" fontId="0" fillId="0" borderId="0"/>
  </cellStyleXfs>
  <cellXfs count="86">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3" borderId="4" xfId="0" applyFont="1" applyFill="1" applyBorder="1" applyAlignment="1">
      <alignment horizontal="left" vertical="top" wrapText="1"/>
    </xf>
    <xf numFmtId="0" fontId="4" fillId="4" borderId="4" xfId="0" applyFont="1" applyFill="1" applyBorder="1" applyAlignment="1">
      <alignment horizontal="left" vertical="top" wrapText="1"/>
    </xf>
    <xf numFmtId="164" fontId="4" fillId="4" borderId="4" xfId="0" applyNumberFormat="1" applyFont="1" applyFill="1" applyBorder="1" applyAlignment="1">
      <alignment horizontal="left" vertical="top" wrapText="1"/>
    </xf>
    <xf numFmtId="0" fontId="3" fillId="0" borderId="0" xfId="0" applyFont="1" applyAlignment="1">
      <alignment horizontal="left" vertical="top"/>
    </xf>
    <xf numFmtId="9" fontId="3" fillId="0" borderId="0" xfId="0" applyNumberFormat="1" applyFont="1" applyAlignment="1">
      <alignment vertical="top"/>
    </xf>
    <xf numFmtId="0" fontId="4" fillId="0" borderId="5" xfId="0" applyFont="1" applyBorder="1" applyAlignment="1">
      <alignment horizontal="left" vertical="top" wrapText="1"/>
    </xf>
    <xf numFmtId="0" fontId="6" fillId="5" borderId="4" xfId="0" applyFont="1" applyFill="1" applyBorder="1" applyAlignment="1">
      <alignment horizontal="center" vertical="top"/>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4" borderId="4" xfId="0" applyFont="1" applyFill="1" applyBorder="1" applyAlignment="1">
      <alignment vertical="top" wrapText="1"/>
    </xf>
    <xf numFmtId="0" fontId="3" fillId="4" borderId="4" xfId="0" applyFont="1" applyFill="1" applyBorder="1" applyAlignment="1">
      <alignment vertical="top"/>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1" xfId="0" applyFont="1" applyFill="1" applyBorder="1" applyAlignment="1">
      <alignment horizontal="center" vertical="top" wrapText="1"/>
    </xf>
    <xf numFmtId="0" fontId="3" fillId="7" borderId="22" xfId="0" applyFont="1" applyFill="1" applyBorder="1" applyAlignment="1">
      <alignment vertical="top" wrapText="1"/>
    </xf>
    <xf numFmtId="164" fontId="3" fillId="0" borderId="4" xfId="0" applyNumberFormat="1" applyFont="1" applyBorder="1" applyAlignment="1">
      <alignment horizontal="left" vertical="top"/>
    </xf>
    <xf numFmtId="164" fontId="3" fillId="4" borderId="4" xfId="0" applyNumberFormat="1" applyFont="1" applyFill="1" applyBorder="1" applyAlignment="1">
      <alignment horizontal="center" vertical="top"/>
    </xf>
    <xf numFmtId="0" fontId="8" fillId="0" borderId="0" xfId="0" applyFont="1"/>
    <xf numFmtId="9" fontId="3" fillId="0" borderId="0" xfId="0" applyNumberFormat="1" applyFont="1"/>
    <xf numFmtId="164" fontId="3" fillId="0" borderId="0" xfId="0" applyNumberFormat="1" applyFont="1"/>
    <xf numFmtId="164" fontId="7" fillId="4" borderId="4" xfId="0" applyNumberFormat="1" applyFont="1" applyFill="1" applyBorder="1" applyAlignment="1">
      <alignment horizontal="center" vertical="top"/>
    </xf>
    <xf numFmtId="0" fontId="4" fillId="0" borderId="4" xfId="0" applyFont="1" applyBorder="1" applyAlignment="1">
      <alignment horizontal="left" vertical="top"/>
    </xf>
    <xf numFmtId="0" fontId="4" fillId="9" borderId="25" xfId="0" applyFont="1" applyFill="1" applyBorder="1" applyAlignment="1">
      <alignment horizontal="left" vertical="top" wrapText="1"/>
    </xf>
    <xf numFmtId="9" fontId="3" fillId="0" borderId="4" xfId="0" applyNumberFormat="1" applyFont="1" applyBorder="1" applyAlignment="1">
      <alignment horizontal="center" vertical="top"/>
    </xf>
    <xf numFmtId="164" fontId="3" fillId="0" borderId="4" xfId="0" applyNumberFormat="1" applyFont="1" applyBorder="1" applyAlignment="1">
      <alignment horizontal="center" vertical="top"/>
    </xf>
    <xf numFmtId="0" fontId="6" fillId="2" borderId="29" xfId="0" applyFont="1" applyFill="1" applyBorder="1" applyAlignment="1">
      <alignment horizontal="left" vertical="top"/>
    </xf>
    <xf numFmtId="0" fontId="1" fillId="2" borderId="25" xfId="0" applyFont="1" applyFill="1" applyBorder="1" applyAlignment="1">
      <alignment horizontal="center" vertical="top"/>
    </xf>
    <xf numFmtId="0" fontId="3" fillId="0" borderId="4" xfId="0" applyFont="1" applyBorder="1" applyAlignment="1">
      <alignment horizontal="center" vertical="center"/>
    </xf>
    <xf numFmtId="0" fontId="3" fillId="8" borderId="22" xfId="0" applyFont="1" applyFill="1" applyBorder="1"/>
    <xf numFmtId="0" fontId="6" fillId="10" borderId="4" xfId="0" applyFont="1" applyFill="1" applyBorder="1" applyAlignment="1">
      <alignment horizontal="center"/>
    </xf>
    <xf numFmtId="0" fontId="3" fillId="0" borderId="0" xfId="0" applyFont="1" applyAlignment="1">
      <alignment horizontal="left"/>
    </xf>
    <xf numFmtId="0" fontId="3" fillId="0" borderId="4" xfId="0" applyFont="1" applyBorder="1"/>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49" fontId="3" fillId="0" borderId="5" xfId="0" applyNumberFormat="1" applyFont="1" applyBorder="1" applyAlignment="1">
      <alignment horizontal="left" vertical="top"/>
    </xf>
    <xf numFmtId="0" fontId="2" fillId="0" borderId="6" xfId="0" applyFont="1" applyBorder="1"/>
    <xf numFmtId="0" fontId="3" fillId="0" borderId="5" xfId="0" applyFont="1" applyBorder="1" applyAlignment="1">
      <alignment horizontal="left" vertical="top"/>
    </xf>
    <xf numFmtId="0" fontId="3" fillId="3" borderId="5" xfId="0" applyFont="1" applyFill="1" applyBorder="1" applyAlignment="1">
      <alignment horizontal="left" vertical="top"/>
    </xf>
    <xf numFmtId="0" fontId="3" fillId="0" borderId="5" xfId="0" applyFont="1" applyBorder="1" applyAlignment="1">
      <alignment horizontal="left" vertical="top" wrapText="1"/>
    </xf>
    <xf numFmtId="0" fontId="5" fillId="0" borderId="5" xfId="0" applyFont="1" applyBorder="1" applyAlignment="1">
      <alignment horizontal="left" vertical="top" wrapText="1"/>
    </xf>
    <xf numFmtId="0" fontId="3" fillId="4" borderId="5" xfId="0" applyFont="1" applyFill="1" applyBorder="1" applyAlignment="1">
      <alignment horizontal="left" vertical="top"/>
    </xf>
    <xf numFmtId="165" fontId="3" fillId="4" borderId="5" xfId="0" applyNumberFormat="1" applyFont="1" applyFill="1" applyBorder="1" applyAlignment="1">
      <alignment horizontal="left" vertical="top"/>
    </xf>
    <xf numFmtId="165" fontId="3" fillId="0" borderId="5" xfId="0" applyNumberFormat="1" applyFont="1" applyBorder="1" applyAlignment="1">
      <alignment horizontal="left" vertical="top"/>
    </xf>
    <xf numFmtId="0" fontId="3" fillId="3" borderId="5" xfId="0" applyFont="1" applyFill="1" applyBorder="1" applyAlignment="1">
      <alignment horizontal="left" vertical="top" wrapText="1"/>
    </xf>
    <xf numFmtId="15" fontId="3" fillId="4" borderId="5" xfId="0" applyNumberFormat="1" applyFont="1" applyFill="1" applyBorder="1" applyAlignment="1">
      <alignment horizontal="left" vertical="top" wrapText="1"/>
    </xf>
    <xf numFmtId="0" fontId="4" fillId="4" borderId="7" xfId="0" applyFont="1" applyFill="1" applyBorder="1" applyAlignment="1">
      <alignment horizontal="left" vertical="top" wrapText="1"/>
    </xf>
    <xf numFmtId="0" fontId="2" fillId="0" borderId="10" xfId="0" applyFont="1" applyBorder="1"/>
    <xf numFmtId="0" fontId="2" fillId="0" borderId="13" xfId="0" applyFont="1" applyBorder="1"/>
    <xf numFmtId="0" fontId="3" fillId="4" borderId="8" xfId="0" applyFont="1" applyFill="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0" fontId="3" fillId="0" borderId="5" xfId="0" applyFont="1" applyBorder="1" applyAlignment="1">
      <alignment horizontal="center" vertical="top"/>
    </xf>
    <xf numFmtId="164" fontId="3" fillId="0" borderId="5" xfId="0" applyNumberFormat="1" applyFont="1" applyBorder="1" applyAlignment="1">
      <alignment horizontal="center" vertical="top"/>
    </xf>
    <xf numFmtId="0" fontId="6" fillId="5" borderId="7" xfId="0" applyFont="1" applyFill="1" applyBorder="1" applyAlignment="1">
      <alignment horizontal="center" vertical="center"/>
    </xf>
    <xf numFmtId="0" fontId="7" fillId="2" borderId="16" xfId="0" applyFont="1" applyFill="1" applyBorder="1" applyAlignment="1">
      <alignment horizontal="left" vertical="top"/>
    </xf>
    <xf numFmtId="0" fontId="3" fillId="4" borderId="5" xfId="0" applyFont="1" applyFill="1" applyBorder="1" applyAlignment="1">
      <alignment horizontal="left" vertical="top" wrapText="1"/>
    </xf>
    <xf numFmtId="0" fontId="3" fillId="4" borderId="8" xfId="0" applyFont="1" applyFill="1" applyBorder="1" applyAlignment="1">
      <alignment horizontal="left" vertical="top"/>
    </xf>
    <xf numFmtId="0" fontId="7" fillId="2" borderId="16" xfId="0" applyFont="1" applyFill="1" applyBorder="1" applyAlignment="1">
      <alignment horizontal="center" vertical="top"/>
    </xf>
    <xf numFmtId="0" fontId="6" fillId="6" borderId="16" xfId="0" applyFont="1" applyFill="1" applyBorder="1" applyAlignment="1">
      <alignment horizontal="center"/>
    </xf>
    <xf numFmtId="164" fontId="3" fillId="8" borderId="5" xfId="0" applyNumberFormat="1" applyFont="1" applyFill="1" applyBorder="1" applyAlignment="1">
      <alignment horizontal="left" vertical="top"/>
    </xf>
    <xf numFmtId="0" fontId="4" fillId="0" borderId="7" xfId="0" applyFont="1" applyBorder="1" applyAlignment="1">
      <alignment horizontal="left" vertical="top"/>
    </xf>
    <xf numFmtId="0" fontId="7" fillId="5" borderId="5" xfId="0" applyFont="1" applyFill="1" applyBorder="1" applyAlignment="1">
      <alignment horizontal="center" vertical="top"/>
    </xf>
    <xf numFmtId="0" fontId="3" fillId="0" borderId="5" xfId="0" applyFont="1" applyBorder="1" applyAlignment="1">
      <alignment horizontal="center"/>
    </xf>
    <xf numFmtId="0" fontId="3" fillId="9" borderId="23" xfId="0" applyFont="1" applyFill="1" applyBorder="1" applyAlignment="1">
      <alignment horizontal="left" vertical="top" wrapText="1"/>
    </xf>
    <xf numFmtId="0" fontId="2" fillId="0" borderId="24" xfId="0" applyFont="1" applyBorder="1"/>
    <xf numFmtId="164" fontId="3" fillId="8" borderId="26" xfId="0" applyNumberFormat="1" applyFont="1" applyFill="1" applyBorder="1" applyAlignment="1">
      <alignment horizontal="center" vertical="top"/>
    </xf>
    <xf numFmtId="0" fontId="2" fillId="0" borderId="27" xfId="0" applyFont="1" applyBorder="1"/>
    <xf numFmtId="0" fontId="7" fillId="5" borderId="28" xfId="0" applyFont="1" applyFill="1" applyBorder="1" applyAlignment="1">
      <alignment horizontal="center" vertical="top"/>
    </xf>
    <xf numFmtId="0" fontId="3" fillId="0" borderId="5" xfId="0" applyFont="1" applyBorder="1" applyAlignment="1">
      <alignment horizontal="left" wrapText="1"/>
    </xf>
    <xf numFmtId="0" fontId="3" fillId="0" borderId="9" xfId="0" applyFont="1" applyBorder="1" applyAlignment="1">
      <alignment horizontal="center" vertical="top"/>
    </xf>
    <xf numFmtId="164" fontId="3" fillId="0" borderId="5" xfId="0" applyNumberFormat="1" applyFont="1" applyBorder="1" applyAlignment="1">
      <alignment horizontal="left" vertical="top"/>
    </xf>
    <xf numFmtId="0" fontId="3" fillId="0" borderId="5" xfId="0" applyFont="1" applyBorder="1" applyAlignment="1">
      <alignment horizontal="center" vertical="top" wrapText="1"/>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ndres.quirog@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topLeftCell="A8" workbookViewId="0">
      <selection sqref="A1:C1"/>
    </sheetView>
  </sheetViews>
  <sheetFormatPr baseColWidth="10" defaultColWidth="14.42578125" defaultRowHeight="15" customHeight="1" x14ac:dyDescent="0.25"/>
  <cols>
    <col min="1" max="1" width="53.42578125" customWidth="1"/>
    <col min="2" max="2" width="55.28515625" customWidth="1"/>
    <col min="3" max="3" width="19.28515625" customWidth="1"/>
    <col min="4" max="6" width="11.42578125" hidden="1" customWidth="1"/>
    <col min="7" max="26" width="8.7109375" customWidth="1"/>
  </cols>
  <sheetData>
    <row r="1" spans="1:26" ht="18.75" x14ac:dyDescent="0.25">
      <c r="A1" s="38" t="s">
        <v>0</v>
      </c>
      <c r="B1" s="39"/>
      <c r="C1" s="40"/>
      <c r="D1" s="1"/>
      <c r="E1" s="1"/>
      <c r="F1" s="1"/>
      <c r="G1" s="1"/>
      <c r="H1" s="1"/>
      <c r="I1" s="1"/>
      <c r="J1" s="1"/>
      <c r="K1" s="1"/>
      <c r="L1" s="1"/>
      <c r="M1" s="1"/>
      <c r="N1" s="1"/>
      <c r="O1" s="1"/>
      <c r="P1" s="1"/>
      <c r="Q1" s="1"/>
      <c r="R1" s="1"/>
      <c r="S1" s="1"/>
      <c r="T1" s="1"/>
      <c r="U1" s="1"/>
      <c r="V1" s="1"/>
      <c r="W1" s="1"/>
      <c r="X1" s="1"/>
      <c r="Y1" s="1"/>
      <c r="Z1" s="1"/>
    </row>
    <row r="2" spans="1:26" x14ac:dyDescent="0.25">
      <c r="A2" s="2" t="s">
        <v>1</v>
      </c>
      <c r="B2" s="41" t="s">
        <v>2</v>
      </c>
      <c r="C2" s="42"/>
      <c r="D2" s="1"/>
      <c r="E2" s="1"/>
      <c r="F2" s="1"/>
      <c r="G2" s="1"/>
      <c r="H2" s="1"/>
      <c r="I2" s="1"/>
      <c r="J2" s="1"/>
      <c r="K2" s="1"/>
      <c r="L2" s="1"/>
      <c r="M2" s="1"/>
      <c r="N2" s="1"/>
      <c r="O2" s="1"/>
      <c r="P2" s="1"/>
      <c r="Q2" s="1"/>
      <c r="R2" s="1"/>
      <c r="S2" s="1"/>
      <c r="T2" s="1"/>
      <c r="U2" s="1"/>
      <c r="V2" s="1"/>
      <c r="W2" s="1"/>
      <c r="X2" s="1"/>
      <c r="Y2" s="1"/>
      <c r="Z2" s="1"/>
    </row>
    <row r="3" spans="1:26" x14ac:dyDescent="0.25">
      <c r="A3" s="2" t="s">
        <v>3</v>
      </c>
      <c r="B3" s="43" t="s">
        <v>4</v>
      </c>
      <c r="C3" s="42"/>
      <c r="D3" s="1"/>
      <c r="E3" s="1"/>
      <c r="F3" s="1"/>
      <c r="G3" s="1"/>
      <c r="H3" s="1"/>
      <c r="I3" s="1"/>
      <c r="J3" s="1"/>
      <c r="K3" s="1"/>
      <c r="L3" s="1"/>
      <c r="M3" s="1"/>
      <c r="N3" s="1"/>
      <c r="O3" s="1"/>
      <c r="P3" s="1"/>
      <c r="Q3" s="1"/>
      <c r="R3" s="1"/>
      <c r="S3" s="1"/>
      <c r="T3" s="1"/>
      <c r="U3" s="1"/>
      <c r="V3" s="1"/>
      <c r="W3" s="1"/>
      <c r="X3" s="1"/>
      <c r="Y3" s="1"/>
      <c r="Z3" s="1"/>
    </row>
    <row r="4" spans="1:26" x14ac:dyDescent="0.25">
      <c r="A4" s="2" t="s">
        <v>5</v>
      </c>
      <c r="B4" s="43" t="s">
        <v>6</v>
      </c>
      <c r="C4" s="42"/>
      <c r="D4" s="1"/>
      <c r="E4" s="1"/>
      <c r="F4" s="1"/>
      <c r="G4" s="1"/>
      <c r="H4" s="1"/>
      <c r="I4" s="1"/>
      <c r="J4" s="1"/>
      <c r="K4" s="1"/>
      <c r="L4" s="1"/>
      <c r="M4" s="1"/>
      <c r="N4" s="1"/>
      <c r="O4" s="1"/>
      <c r="P4" s="1"/>
      <c r="Q4" s="1"/>
      <c r="R4" s="1"/>
      <c r="S4" s="1"/>
      <c r="T4" s="1"/>
      <c r="U4" s="1"/>
      <c r="V4" s="1"/>
      <c r="W4" s="1"/>
      <c r="X4" s="1"/>
      <c r="Y4" s="1"/>
      <c r="Z4" s="1"/>
    </row>
    <row r="5" spans="1:26" ht="31.5" customHeight="1" x14ac:dyDescent="0.25">
      <c r="A5" s="2" t="s">
        <v>7</v>
      </c>
      <c r="B5" s="43" t="s">
        <v>8</v>
      </c>
      <c r="C5" s="42"/>
      <c r="D5" s="1"/>
      <c r="E5" s="1"/>
      <c r="F5" s="1"/>
      <c r="G5" s="1"/>
      <c r="H5" s="1"/>
      <c r="I5" s="1"/>
      <c r="J5" s="1"/>
      <c r="K5" s="1"/>
      <c r="L5" s="1"/>
      <c r="M5" s="1"/>
      <c r="N5" s="1"/>
      <c r="O5" s="1"/>
      <c r="P5" s="1"/>
      <c r="Q5" s="1"/>
      <c r="R5" s="1"/>
      <c r="S5" s="1"/>
      <c r="T5" s="1"/>
      <c r="U5" s="1"/>
      <c r="V5" s="1"/>
      <c r="W5" s="1"/>
      <c r="X5" s="1"/>
      <c r="Y5" s="1"/>
      <c r="Z5" s="1"/>
    </row>
    <row r="6" spans="1:26" x14ac:dyDescent="0.25">
      <c r="A6" s="2" t="s">
        <v>9</v>
      </c>
      <c r="B6" s="43" t="s">
        <v>10</v>
      </c>
      <c r="C6" s="42"/>
      <c r="D6" s="1"/>
      <c r="E6" s="1"/>
      <c r="F6" s="1"/>
      <c r="G6" s="1"/>
      <c r="H6" s="1"/>
      <c r="I6" s="1"/>
      <c r="J6" s="1"/>
      <c r="K6" s="1"/>
      <c r="L6" s="1"/>
      <c r="M6" s="1"/>
      <c r="N6" s="1"/>
      <c r="O6" s="1"/>
      <c r="P6" s="1"/>
      <c r="Q6" s="1"/>
      <c r="R6" s="1"/>
      <c r="S6" s="1"/>
      <c r="T6" s="1"/>
      <c r="U6" s="1"/>
      <c r="V6" s="1"/>
      <c r="W6" s="1"/>
      <c r="X6" s="1"/>
      <c r="Y6" s="1"/>
      <c r="Z6" s="1"/>
    </row>
    <row r="7" spans="1:26" x14ac:dyDescent="0.25">
      <c r="A7" s="4" t="s">
        <v>11</v>
      </c>
      <c r="B7" s="44" t="s">
        <v>12</v>
      </c>
      <c r="C7" s="42"/>
      <c r="D7" s="1"/>
      <c r="E7" s="1"/>
      <c r="F7" s="1"/>
      <c r="G7" s="1"/>
      <c r="H7" s="1"/>
      <c r="I7" s="1"/>
      <c r="J7" s="1"/>
      <c r="K7" s="1"/>
      <c r="L7" s="1"/>
      <c r="M7" s="1"/>
      <c r="N7" s="1"/>
      <c r="O7" s="1"/>
      <c r="P7" s="1"/>
      <c r="Q7" s="1"/>
      <c r="R7" s="1"/>
      <c r="S7" s="1"/>
      <c r="T7" s="1"/>
      <c r="U7" s="1"/>
      <c r="V7" s="1"/>
      <c r="W7" s="1"/>
      <c r="X7" s="1"/>
      <c r="Y7" s="1"/>
      <c r="Z7" s="1"/>
    </row>
    <row r="8" spans="1:26" ht="35.25" customHeight="1" x14ac:dyDescent="0.25">
      <c r="A8" s="5" t="s">
        <v>13</v>
      </c>
      <c r="B8" s="43" t="s">
        <v>14</v>
      </c>
      <c r="C8" s="42"/>
      <c r="D8" s="1"/>
      <c r="E8" s="1"/>
      <c r="F8" s="1"/>
      <c r="G8" s="1"/>
      <c r="H8" s="1"/>
      <c r="I8" s="1"/>
      <c r="J8" s="1"/>
      <c r="K8" s="1"/>
      <c r="L8" s="1"/>
      <c r="M8" s="1"/>
      <c r="N8" s="1"/>
      <c r="O8" s="1"/>
      <c r="P8" s="1"/>
      <c r="Q8" s="1"/>
      <c r="R8" s="1"/>
      <c r="S8" s="1"/>
      <c r="T8" s="1"/>
      <c r="U8" s="1"/>
      <c r="V8" s="1"/>
      <c r="W8" s="1"/>
      <c r="X8" s="1"/>
      <c r="Y8" s="1"/>
      <c r="Z8" s="1"/>
    </row>
    <row r="9" spans="1:26" x14ac:dyDescent="0.25">
      <c r="A9" s="5" t="s">
        <v>15</v>
      </c>
      <c r="B9" s="43">
        <v>1018418730</v>
      </c>
      <c r="C9" s="42"/>
      <c r="D9" s="1"/>
      <c r="E9" s="1"/>
      <c r="F9" s="1"/>
      <c r="G9" s="1"/>
      <c r="H9" s="1"/>
      <c r="I9" s="1"/>
      <c r="J9" s="1"/>
      <c r="K9" s="1"/>
      <c r="L9" s="1"/>
      <c r="M9" s="1"/>
      <c r="N9" s="1"/>
      <c r="O9" s="1"/>
      <c r="P9" s="1"/>
      <c r="Q9" s="1"/>
      <c r="R9" s="1"/>
      <c r="S9" s="1"/>
      <c r="T9" s="1"/>
      <c r="U9" s="1"/>
      <c r="V9" s="1"/>
      <c r="W9" s="1"/>
      <c r="X9" s="1"/>
      <c r="Y9" s="1"/>
      <c r="Z9" s="1"/>
    </row>
    <row r="10" spans="1:26" x14ac:dyDescent="0.25">
      <c r="A10" s="5" t="s">
        <v>16</v>
      </c>
      <c r="B10" s="45" t="s">
        <v>17</v>
      </c>
      <c r="C10" s="42"/>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5">
      <c r="A11" s="6" t="s">
        <v>18</v>
      </c>
      <c r="B11" s="45">
        <v>3112520078</v>
      </c>
      <c r="C11" s="42"/>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25">
      <c r="A12" s="2" t="s">
        <v>19</v>
      </c>
      <c r="B12" s="46" t="s">
        <v>20</v>
      </c>
      <c r="C12" s="42"/>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21</v>
      </c>
      <c r="B13" s="43" t="s">
        <v>22</v>
      </c>
      <c r="C13" s="42"/>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23</v>
      </c>
      <c r="B14" s="43" t="s">
        <v>22</v>
      </c>
      <c r="C14" s="42"/>
      <c r="D14" s="1"/>
      <c r="E14" s="1"/>
      <c r="F14" s="1"/>
      <c r="G14" s="1"/>
      <c r="H14" s="1"/>
      <c r="I14" s="1"/>
      <c r="J14" s="1"/>
      <c r="K14" s="1"/>
      <c r="L14" s="1"/>
      <c r="M14" s="1"/>
      <c r="N14" s="1"/>
      <c r="O14" s="1"/>
      <c r="P14" s="1"/>
      <c r="Q14" s="1"/>
      <c r="R14" s="1"/>
      <c r="S14" s="1"/>
      <c r="T14" s="1"/>
      <c r="U14" s="1"/>
      <c r="V14" s="1"/>
      <c r="W14" s="1"/>
      <c r="X14" s="1"/>
      <c r="Y14" s="1"/>
      <c r="Z14" s="1"/>
    </row>
    <row r="15" spans="1:26" x14ac:dyDescent="0.25">
      <c r="A15" s="2" t="s">
        <v>24</v>
      </c>
      <c r="B15" s="43" t="s">
        <v>22</v>
      </c>
      <c r="C15" s="42"/>
      <c r="D15" s="1"/>
      <c r="E15" s="1"/>
      <c r="F15" s="1"/>
      <c r="G15" s="1"/>
      <c r="H15" s="1"/>
      <c r="I15" s="1"/>
      <c r="J15" s="1"/>
      <c r="K15" s="1"/>
      <c r="L15" s="1"/>
      <c r="M15" s="1"/>
      <c r="N15" s="1"/>
      <c r="O15" s="1"/>
      <c r="P15" s="1"/>
      <c r="Q15" s="1"/>
      <c r="R15" s="1"/>
      <c r="S15" s="1"/>
      <c r="T15" s="1"/>
      <c r="U15" s="1"/>
      <c r="V15" s="1"/>
      <c r="W15" s="1"/>
      <c r="X15" s="1"/>
      <c r="Y15" s="1"/>
      <c r="Z15" s="1"/>
    </row>
    <row r="16" spans="1:26" x14ac:dyDescent="0.25">
      <c r="A16" s="2" t="s">
        <v>25</v>
      </c>
      <c r="B16" s="43" t="s">
        <v>14</v>
      </c>
      <c r="C16" s="42"/>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25">
      <c r="A17" s="2" t="s">
        <v>26</v>
      </c>
      <c r="B17" s="43" t="s">
        <v>27</v>
      </c>
      <c r="C17" s="42"/>
      <c r="D17" s="1"/>
      <c r="E17" s="1"/>
      <c r="F17" s="1"/>
      <c r="G17" s="1"/>
      <c r="H17" s="1"/>
      <c r="I17" s="1"/>
      <c r="J17" s="1"/>
      <c r="K17" s="1"/>
      <c r="L17" s="1"/>
      <c r="M17" s="1"/>
      <c r="N17" s="1"/>
      <c r="O17" s="1"/>
      <c r="P17" s="1"/>
      <c r="Q17" s="1"/>
      <c r="R17" s="1"/>
      <c r="S17" s="1"/>
      <c r="T17" s="1"/>
      <c r="U17" s="1"/>
      <c r="V17" s="1"/>
      <c r="W17" s="1"/>
      <c r="X17" s="1"/>
      <c r="Y17" s="1"/>
      <c r="Z17" s="1"/>
    </row>
    <row r="18" spans="1:26" x14ac:dyDescent="0.25">
      <c r="A18" s="2" t="s">
        <v>28</v>
      </c>
      <c r="B18" s="43" t="s">
        <v>22</v>
      </c>
      <c r="C18" s="42"/>
      <c r="D18" s="1"/>
      <c r="E18" s="1"/>
      <c r="F18" s="1"/>
      <c r="G18" s="1"/>
      <c r="H18" s="1"/>
      <c r="I18" s="1"/>
      <c r="J18" s="1"/>
      <c r="K18" s="1"/>
      <c r="L18" s="1"/>
      <c r="M18" s="1"/>
      <c r="N18" s="1"/>
      <c r="O18" s="1"/>
      <c r="P18" s="1"/>
      <c r="Q18" s="1"/>
      <c r="R18" s="1"/>
      <c r="S18" s="1"/>
      <c r="T18" s="1"/>
      <c r="U18" s="1"/>
      <c r="V18" s="1"/>
      <c r="W18" s="1"/>
      <c r="X18" s="1"/>
      <c r="Y18" s="1"/>
      <c r="Z18" s="1"/>
    </row>
    <row r="19" spans="1:26" ht="18.75" customHeight="1" x14ac:dyDescent="0.25">
      <c r="A19" s="2" t="s">
        <v>29</v>
      </c>
      <c r="B19" s="43" t="s">
        <v>22</v>
      </c>
      <c r="C19" s="42"/>
      <c r="D19" s="1"/>
      <c r="E19" s="1"/>
      <c r="F19" s="1"/>
      <c r="G19" s="1"/>
      <c r="H19" s="1"/>
      <c r="I19" s="1"/>
      <c r="J19" s="1"/>
      <c r="K19" s="1"/>
      <c r="L19" s="1"/>
      <c r="M19" s="1"/>
      <c r="N19" s="1"/>
      <c r="O19" s="1"/>
      <c r="P19" s="1"/>
      <c r="Q19" s="1"/>
      <c r="R19" s="1"/>
      <c r="S19" s="1"/>
      <c r="T19" s="1"/>
      <c r="U19" s="1"/>
      <c r="V19" s="1"/>
      <c r="W19" s="1"/>
      <c r="X19" s="1"/>
      <c r="Y19" s="1"/>
      <c r="Z19" s="1"/>
    </row>
    <row r="20" spans="1:26" x14ac:dyDescent="0.25">
      <c r="A20" s="2" t="s">
        <v>30</v>
      </c>
      <c r="B20" s="43" t="s">
        <v>14</v>
      </c>
      <c r="C20" s="42"/>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25">
      <c r="A21" s="2" t="s">
        <v>31</v>
      </c>
      <c r="B21" s="45" t="s">
        <v>32</v>
      </c>
      <c r="C21" s="42"/>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4" t="s">
        <v>33</v>
      </c>
      <c r="B22" s="50" t="s">
        <v>34</v>
      </c>
      <c r="C22" s="42"/>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5" t="s">
        <v>35</v>
      </c>
      <c r="B23" s="51" t="s">
        <v>36</v>
      </c>
      <c r="C23" s="42"/>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5" t="s">
        <v>37</v>
      </c>
      <c r="B24" s="51" t="s">
        <v>38</v>
      </c>
      <c r="C24" s="42"/>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52" t="s">
        <v>39</v>
      </c>
      <c r="B25" s="55" t="s">
        <v>40</v>
      </c>
      <c r="C25" s="56"/>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53"/>
      <c r="B26" s="57"/>
      <c r="C26" s="58"/>
      <c r="D26" s="1"/>
      <c r="E26" s="1"/>
      <c r="F26" s="1"/>
      <c r="G26" s="1"/>
      <c r="H26" s="1"/>
      <c r="I26" s="1"/>
      <c r="J26" s="1"/>
      <c r="K26" s="1"/>
      <c r="L26" s="1"/>
      <c r="M26" s="1"/>
      <c r="N26" s="1"/>
      <c r="O26" s="1"/>
      <c r="P26" s="1"/>
      <c r="Q26" s="1"/>
      <c r="R26" s="1"/>
      <c r="S26" s="1"/>
      <c r="T26" s="1"/>
      <c r="U26" s="1"/>
      <c r="V26" s="1"/>
      <c r="W26" s="1"/>
      <c r="X26" s="1"/>
      <c r="Y26" s="1"/>
      <c r="Z26" s="1"/>
    </row>
    <row r="27" spans="1:26" ht="100.5" customHeight="1" x14ac:dyDescent="0.25">
      <c r="A27" s="54"/>
      <c r="B27" s="59"/>
      <c r="C27" s="60"/>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5" t="s">
        <v>41</v>
      </c>
      <c r="B28" s="43" t="s">
        <v>8</v>
      </c>
      <c r="C28" s="42"/>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 t="s">
        <v>42</v>
      </c>
      <c r="B29" s="43">
        <v>1018418730</v>
      </c>
      <c r="C29" s="42"/>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4" t="s">
        <v>43</v>
      </c>
      <c r="B30" s="44" t="s">
        <v>44</v>
      </c>
      <c r="C30" s="42"/>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 t="s">
        <v>45</v>
      </c>
      <c r="B31" s="47" t="s">
        <v>46</v>
      </c>
      <c r="C31" s="42"/>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 t="s">
        <v>47</v>
      </c>
      <c r="B32" s="48" t="s">
        <v>48</v>
      </c>
      <c r="C32" s="42"/>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 t="s">
        <v>49</v>
      </c>
      <c r="B33" s="49" t="s">
        <v>50</v>
      </c>
      <c r="C33" s="42"/>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2" t="s">
        <v>51</v>
      </c>
      <c r="B34" s="49" t="s">
        <v>52</v>
      </c>
      <c r="C34" s="42"/>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7"/>
      <c r="B35" s="7"/>
      <c r="C35" s="7"/>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7"/>
      <c r="B36" s="7"/>
      <c r="C36" s="7"/>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5">
      <c r="A37" s="7"/>
      <c r="B37" s="7"/>
      <c r="C37" s="7"/>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5">
      <c r="A38" s="7"/>
      <c r="B38" s="7"/>
      <c r="C38" s="7"/>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7"/>
      <c r="B39" s="7"/>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7"/>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7"/>
      <c r="B41" s="7"/>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7"/>
      <c r="B42" s="7"/>
      <c r="C42" s="7"/>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7"/>
      <c r="B43" s="7"/>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7"/>
      <c r="B44" s="7"/>
      <c r="C44" s="7"/>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7"/>
      <c r="B45" s="7"/>
      <c r="C45" s="7"/>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7"/>
      <c r="B46" s="7"/>
      <c r="C46" s="7"/>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7"/>
      <c r="B47" s="7"/>
      <c r="C47" s="7"/>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7"/>
      <c r="B48" s="7"/>
      <c r="C48" s="7"/>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7"/>
      <c r="B49" s="7"/>
      <c r="C49" s="7"/>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5">
      <c r="A50" s="7"/>
      <c r="B50" s="7"/>
      <c r="C50" s="7"/>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7"/>
      <c r="B51" s="7"/>
      <c r="C51" s="7"/>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7"/>
      <c r="B52" s="7"/>
      <c r="C52" s="7"/>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7"/>
      <c r="B53" s="7"/>
      <c r="C53" s="7"/>
      <c r="D53" s="1"/>
      <c r="E53" s="1"/>
      <c r="F53" s="8"/>
      <c r="G53" s="1"/>
      <c r="H53" s="1"/>
      <c r="I53" s="1"/>
      <c r="J53" s="1"/>
      <c r="K53" s="1"/>
      <c r="L53" s="1"/>
      <c r="M53" s="1"/>
      <c r="N53" s="1"/>
      <c r="O53" s="1"/>
      <c r="P53" s="1"/>
      <c r="Q53" s="1"/>
      <c r="R53" s="1"/>
      <c r="S53" s="1"/>
      <c r="T53" s="1"/>
      <c r="U53" s="1"/>
      <c r="V53" s="1"/>
      <c r="W53" s="1"/>
      <c r="X53" s="1"/>
      <c r="Y53" s="1"/>
      <c r="Z53" s="1"/>
    </row>
    <row r="54" spans="1:26" ht="15.75" customHeight="1" x14ac:dyDescent="0.25">
      <c r="A54" s="7"/>
      <c r="B54" s="7"/>
      <c r="C54" s="7"/>
      <c r="D54" s="1"/>
      <c r="E54" s="1"/>
      <c r="F54" s="8"/>
      <c r="G54" s="1"/>
      <c r="H54" s="1"/>
      <c r="I54" s="1"/>
      <c r="J54" s="1"/>
      <c r="K54" s="1"/>
      <c r="L54" s="1"/>
      <c r="M54" s="1"/>
      <c r="N54" s="1"/>
      <c r="O54" s="1"/>
      <c r="P54" s="1"/>
      <c r="Q54" s="1"/>
      <c r="R54" s="1"/>
      <c r="S54" s="1"/>
      <c r="T54" s="1"/>
      <c r="U54" s="1"/>
      <c r="V54" s="1"/>
      <c r="W54" s="1"/>
      <c r="X54" s="1"/>
      <c r="Y54" s="1"/>
      <c r="Z54" s="1"/>
    </row>
    <row r="55" spans="1:26" ht="15.75" customHeight="1" x14ac:dyDescent="0.25">
      <c r="A55" s="7"/>
      <c r="B55" s="7"/>
      <c r="C55" s="7"/>
      <c r="D55" s="1"/>
      <c r="E55" s="1"/>
      <c r="F55" s="8"/>
      <c r="G55" s="1"/>
      <c r="H55" s="1"/>
      <c r="I55" s="1"/>
      <c r="J55" s="1"/>
      <c r="K55" s="1"/>
      <c r="L55" s="1"/>
      <c r="M55" s="1"/>
      <c r="N55" s="1"/>
      <c r="O55" s="1"/>
      <c r="P55" s="1"/>
      <c r="Q55" s="1"/>
      <c r="R55" s="1"/>
      <c r="S55" s="1"/>
      <c r="T55" s="1"/>
      <c r="U55" s="1"/>
      <c r="V55" s="1"/>
      <c r="W55" s="1"/>
      <c r="X55" s="1"/>
      <c r="Y55" s="1"/>
      <c r="Z55" s="1"/>
    </row>
    <row r="56" spans="1:26" ht="15.75" customHeight="1" x14ac:dyDescent="0.25">
      <c r="A56" s="7"/>
      <c r="B56" s="7"/>
      <c r="C56" s="7"/>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7"/>
      <c r="B57" s="7"/>
      <c r="C57" s="7"/>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7"/>
      <c r="B58" s="7"/>
      <c r="C58" s="7"/>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7"/>
      <c r="B59" s="7"/>
      <c r="C59" s="7"/>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7"/>
      <c r="B60" s="7"/>
      <c r="C60" s="7"/>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7"/>
      <c r="B61" s="7"/>
      <c r="C61" s="7"/>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7"/>
      <c r="B62" s="7"/>
      <c r="C62" s="7"/>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7"/>
      <c r="B63" s="7"/>
      <c r="C63" s="7"/>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7"/>
      <c r="B64" s="7"/>
      <c r="C64" s="7"/>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7"/>
      <c r="B65" s="7"/>
      <c r="C65" s="7"/>
      <c r="D65" s="1"/>
      <c r="E65" s="1"/>
      <c r="F65" s="1"/>
      <c r="G65" s="1"/>
      <c r="H65" s="1"/>
      <c r="I65" s="1"/>
      <c r="J65" s="1"/>
      <c r="K65" s="1"/>
      <c r="L65" s="1"/>
      <c r="M65" s="1"/>
      <c r="N65" s="1"/>
      <c r="O65" s="1"/>
      <c r="P65" s="1"/>
      <c r="Q65" s="1"/>
      <c r="R65" s="1"/>
      <c r="S65" s="1"/>
      <c r="T65" s="1"/>
      <c r="U65" s="1"/>
      <c r="V65" s="1"/>
      <c r="W65" s="1"/>
      <c r="X65" s="1"/>
      <c r="Y65" s="1"/>
      <c r="Z65" s="1"/>
    </row>
    <row r="66" spans="1:26" ht="36" customHeight="1" x14ac:dyDescent="0.25">
      <c r="A66" s="7"/>
      <c r="B66" s="7"/>
      <c r="C66" s="7"/>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7"/>
      <c r="B67" s="7"/>
      <c r="C67" s="7"/>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7"/>
      <c r="B68" s="7"/>
      <c r="C68" s="7"/>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7"/>
      <c r="B69" s="7"/>
      <c r="C69" s="7"/>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7"/>
      <c r="B70" s="7"/>
      <c r="C70" s="7"/>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7"/>
      <c r="B71" s="7"/>
      <c r="C71" s="7"/>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7"/>
      <c r="B72" s="7"/>
      <c r="C72" s="7"/>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7"/>
      <c r="B73" s="7"/>
      <c r="C73" s="7"/>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7"/>
      <c r="B74" s="7"/>
      <c r="C74" s="7"/>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7"/>
      <c r="B75" s="7"/>
      <c r="C75" s="7"/>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7"/>
      <c r="B76" s="7"/>
      <c r="C76" s="7"/>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7"/>
      <c r="B77" s="7"/>
      <c r="C77" s="7"/>
      <c r="D77" s="1"/>
      <c r="E77" s="1"/>
      <c r="F77" s="1"/>
      <c r="G77" s="1"/>
      <c r="H77" s="1"/>
      <c r="I77" s="1"/>
      <c r="J77" s="1"/>
      <c r="K77" s="1"/>
      <c r="L77" s="1"/>
      <c r="M77" s="1"/>
      <c r="N77" s="1"/>
      <c r="O77" s="1"/>
      <c r="P77" s="1"/>
      <c r="Q77" s="1"/>
      <c r="R77" s="1"/>
      <c r="S77" s="1"/>
      <c r="T77" s="1"/>
      <c r="U77" s="1"/>
      <c r="V77" s="1"/>
      <c r="W77" s="1"/>
      <c r="X77" s="1"/>
      <c r="Y77" s="1"/>
      <c r="Z77" s="1"/>
    </row>
    <row r="78" spans="1:26" ht="33.75" customHeight="1" x14ac:dyDescent="0.25">
      <c r="A78" s="7"/>
      <c r="B78" s="7"/>
      <c r="C78" s="7"/>
      <c r="D78" s="1"/>
      <c r="E78" s="1"/>
      <c r="F78" s="1"/>
      <c r="G78" s="1"/>
      <c r="H78" s="1"/>
      <c r="I78" s="1"/>
      <c r="J78" s="1"/>
      <c r="K78" s="1"/>
      <c r="L78" s="1"/>
      <c r="M78" s="1"/>
      <c r="N78" s="1"/>
      <c r="O78" s="1"/>
      <c r="P78" s="1"/>
      <c r="Q78" s="1"/>
      <c r="R78" s="1"/>
      <c r="S78" s="1"/>
      <c r="T78" s="1"/>
      <c r="U78" s="1"/>
      <c r="V78" s="1"/>
      <c r="W78" s="1"/>
      <c r="X78" s="1"/>
      <c r="Y78" s="1"/>
      <c r="Z78" s="1"/>
    </row>
    <row r="79" spans="1:26" ht="33.75" customHeight="1" x14ac:dyDescent="0.25">
      <c r="A79" s="7"/>
      <c r="B79" s="7"/>
      <c r="C79" s="7"/>
      <c r="D79" s="1"/>
      <c r="E79" s="1"/>
      <c r="F79" s="1"/>
      <c r="G79" s="1"/>
      <c r="H79" s="1"/>
      <c r="I79" s="1"/>
      <c r="J79" s="1"/>
      <c r="K79" s="1"/>
      <c r="L79" s="1"/>
      <c r="M79" s="1"/>
      <c r="N79" s="1"/>
      <c r="O79" s="1"/>
      <c r="P79" s="1"/>
      <c r="Q79" s="1"/>
      <c r="R79" s="1"/>
      <c r="S79" s="1"/>
      <c r="T79" s="1"/>
      <c r="U79" s="1"/>
      <c r="V79" s="1"/>
      <c r="W79" s="1"/>
      <c r="X79" s="1"/>
      <c r="Y79" s="1"/>
      <c r="Z79" s="1"/>
    </row>
    <row r="80" spans="1:26" ht="33.75" customHeight="1" x14ac:dyDescent="0.25">
      <c r="A80" s="7"/>
      <c r="B80" s="7"/>
      <c r="C80" s="7"/>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7"/>
      <c r="B81" s="7"/>
      <c r="C81" s="7"/>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7"/>
      <c r="B82" s="7"/>
      <c r="C82" s="7"/>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7"/>
      <c r="B83" s="7"/>
      <c r="C83" s="7"/>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7"/>
      <c r="B84" s="7"/>
      <c r="C84" s="7"/>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7"/>
      <c r="B85" s="7"/>
      <c r="C85" s="7"/>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7"/>
      <c r="B86" s="7"/>
      <c r="C86" s="7"/>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7"/>
      <c r="B87" s="7"/>
      <c r="C87" s="7"/>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7"/>
      <c r="B88" s="7"/>
      <c r="C88" s="7"/>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7"/>
      <c r="B89" s="7"/>
      <c r="C89" s="7"/>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7"/>
      <c r="B90" s="7"/>
      <c r="C90" s="7"/>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7"/>
      <c r="B91" s="7"/>
      <c r="C91" s="7"/>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7"/>
      <c r="B92" s="7"/>
      <c r="C92" s="7"/>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7"/>
      <c r="B93" s="7"/>
      <c r="C93" s="7"/>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7"/>
      <c r="B94" s="7"/>
      <c r="C94" s="7"/>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7"/>
      <c r="B95" s="7"/>
      <c r="C95" s="7"/>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7"/>
      <c r="B96" s="7"/>
      <c r="C96" s="7"/>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7"/>
      <c r="B97" s="7"/>
      <c r="C97" s="7"/>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7"/>
      <c r="B98" s="7"/>
      <c r="C98" s="7"/>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7"/>
      <c r="B99" s="7"/>
      <c r="C99" s="7"/>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7"/>
      <c r="B100" s="7"/>
      <c r="C100" s="7"/>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7"/>
      <c r="B101" s="7"/>
      <c r="C101" s="7"/>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7"/>
      <c r="B102" s="7"/>
      <c r="C102" s="7"/>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7"/>
      <c r="B103" s="7"/>
      <c r="C103" s="7"/>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7"/>
      <c r="B104" s="7"/>
      <c r="C104" s="7"/>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7"/>
      <c r="B105" s="7"/>
      <c r="C105" s="7"/>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7"/>
      <c r="B106" s="7"/>
      <c r="C106" s="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7"/>
      <c r="B107" s="7"/>
      <c r="C107" s="7"/>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7"/>
      <c r="B108" s="7"/>
      <c r="C108" s="7"/>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7"/>
      <c r="B109" s="7"/>
      <c r="C109" s="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7"/>
      <c r="B110" s="7"/>
      <c r="C110" s="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7"/>
      <c r="B111" s="7"/>
      <c r="C111" s="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7"/>
      <c r="B112" s="7"/>
      <c r="C112" s="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7"/>
      <c r="B113" s="7"/>
      <c r="C113" s="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7"/>
      <c r="B114" s="7"/>
      <c r="C114" s="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7"/>
      <c r="B115" s="7"/>
      <c r="C115" s="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7"/>
      <c r="B116" s="7"/>
      <c r="C116" s="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7"/>
      <c r="B117" s="7"/>
      <c r="C117" s="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7"/>
      <c r="B118" s="7"/>
      <c r="C118" s="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7"/>
      <c r="B119" s="7"/>
      <c r="C119" s="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7"/>
      <c r="B120" s="7"/>
      <c r="C120" s="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7"/>
      <c r="B121" s="7"/>
      <c r="C121" s="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7"/>
      <c r="B122" s="7"/>
      <c r="C122" s="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7"/>
      <c r="B123" s="7"/>
      <c r="C123" s="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7"/>
      <c r="B124" s="7"/>
      <c r="C124" s="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7"/>
      <c r="B125" s="7"/>
      <c r="C125" s="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7"/>
      <c r="B126" s="7"/>
      <c r="C126" s="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7"/>
      <c r="B127" s="7"/>
      <c r="C127" s="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7"/>
      <c r="B128" s="7"/>
      <c r="C128" s="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7"/>
      <c r="B129" s="7"/>
      <c r="C129" s="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7"/>
      <c r="B130" s="7"/>
      <c r="C130" s="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7"/>
      <c r="B131" s="7"/>
      <c r="C131" s="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7"/>
      <c r="B132" s="7"/>
      <c r="C132" s="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7"/>
      <c r="B133" s="7"/>
      <c r="C133" s="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7"/>
      <c r="B134" s="7"/>
      <c r="C134" s="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7"/>
      <c r="B135" s="7"/>
      <c r="C135" s="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7"/>
      <c r="B136" s="7"/>
      <c r="C136" s="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7"/>
      <c r="B137" s="7"/>
      <c r="C137" s="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7"/>
      <c r="B138" s="7"/>
      <c r="C138" s="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7"/>
      <c r="B139" s="7"/>
      <c r="C139" s="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7"/>
      <c r="B140" s="7"/>
      <c r="C140" s="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7"/>
      <c r="B141" s="7"/>
      <c r="C141" s="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7"/>
      <c r="B142" s="7"/>
      <c r="C142" s="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7"/>
      <c r="B143" s="7"/>
      <c r="C143" s="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7"/>
      <c r="B144" s="7"/>
      <c r="C144" s="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7"/>
      <c r="B145" s="7"/>
      <c r="C145" s="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7"/>
      <c r="B146" s="7"/>
      <c r="C146" s="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7"/>
      <c r="B147" s="7"/>
      <c r="C147" s="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7"/>
      <c r="B148" s="7"/>
      <c r="C148" s="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7"/>
      <c r="B149" s="7"/>
      <c r="C149" s="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7"/>
      <c r="B150" s="7"/>
      <c r="C150" s="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7"/>
      <c r="B151" s="7"/>
      <c r="C151" s="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7"/>
      <c r="B152" s="7"/>
      <c r="C152" s="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7"/>
      <c r="B153" s="7"/>
      <c r="C153" s="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7"/>
      <c r="B154" s="7"/>
      <c r="C154" s="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7"/>
      <c r="B155" s="7"/>
      <c r="C155" s="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7"/>
      <c r="B156" s="7"/>
      <c r="C156" s="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7"/>
      <c r="B157" s="7"/>
      <c r="C157" s="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7"/>
      <c r="B158" s="7"/>
      <c r="C158" s="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7"/>
      <c r="B159" s="7"/>
      <c r="C159" s="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7"/>
      <c r="B160" s="7"/>
      <c r="C160" s="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7"/>
      <c r="B161" s="7"/>
      <c r="C161" s="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7"/>
      <c r="B162" s="7"/>
      <c r="C162" s="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7"/>
      <c r="B163" s="7"/>
      <c r="C163" s="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7"/>
      <c r="B164" s="7"/>
      <c r="C164" s="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7"/>
      <c r="B165" s="7"/>
      <c r="C165" s="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7"/>
      <c r="B166" s="7"/>
      <c r="C166" s="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7"/>
      <c r="B167" s="7"/>
      <c r="C167" s="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7"/>
      <c r="B168" s="7"/>
      <c r="C168" s="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7"/>
      <c r="B169" s="7"/>
      <c r="C169" s="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7"/>
      <c r="B170" s="7"/>
      <c r="C170" s="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7"/>
      <c r="B171" s="7"/>
      <c r="C171" s="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7"/>
      <c r="B172" s="7"/>
      <c r="C172" s="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7"/>
      <c r="B173" s="7"/>
      <c r="C173" s="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7"/>
      <c r="B174" s="7"/>
      <c r="C174" s="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7"/>
      <c r="B175" s="7"/>
      <c r="C175" s="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7"/>
      <c r="B176" s="7"/>
      <c r="C176" s="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7"/>
      <c r="B177" s="7"/>
      <c r="C177" s="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7"/>
      <c r="B178" s="7"/>
      <c r="C178" s="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7"/>
      <c r="B179" s="7"/>
      <c r="C179" s="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7"/>
      <c r="B180" s="7"/>
      <c r="C180" s="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7"/>
      <c r="B181" s="7"/>
      <c r="C181" s="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7"/>
      <c r="B182" s="7"/>
      <c r="C182" s="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7"/>
      <c r="B183" s="7"/>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7"/>
      <c r="B184" s="7"/>
      <c r="C184" s="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7"/>
      <c r="B185" s="7"/>
      <c r="C185" s="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7"/>
      <c r="B186" s="7"/>
      <c r="C186" s="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7"/>
      <c r="B187" s="7"/>
      <c r="C187" s="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7"/>
      <c r="B188" s="7"/>
      <c r="C188" s="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7"/>
      <c r="B189" s="7"/>
      <c r="C189" s="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7"/>
      <c r="B190" s="7"/>
      <c r="C190" s="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7"/>
      <c r="B191" s="7"/>
      <c r="C191" s="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7"/>
      <c r="B192" s="7"/>
      <c r="C192" s="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7"/>
      <c r="B193" s="7"/>
      <c r="C193" s="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7"/>
      <c r="B194" s="7"/>
      <c r="C194" s="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7"/>
      <c r="B195" s="7"/>
      <c r="C195" s="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7"/>
      <c r="B196" s="7"/>
      <c r="C196" s="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7"/>
      <c r="B197" s="7"/>
      <c r="C197" s="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7"/>
      <c r="B198" s="7"/>
      <c r="C198" s="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7"/>
      <c r="B199" s="7"/>
      <c r="C199" s="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7"/>
      <c r="B200" s="7"/>
      <c r="C200" s="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7"/>
      <c r="B201" s="7"/>
      <c r="C201" s="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7"/>
      <c r="B202" s="7"/>
      <c r="C202" s="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7"/>
      <c r="B203" s="7"/>
      <c r="C203" s="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7"/>
      <c r="B204" s="7"/>
      <c r="C204" s="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7"/>
      <c r="B205" s="7"/>
      <c r="C205" s="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7"/>
      <c r="B206" s="7"/>
      <c r="C206" s="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7"/>
      <c r="B207" s="7"/>
      <c r="C207" s="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7"/>
      <c r="B208" s="7"/>
      <c r="C208" s="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7"/>
      <c r="B209" s="7"/>
      <c r="C209" s="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7"/>
      <c r="B210" s="7"/>
      <c r="C210" s="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7"/>
      <c r="B211" s="7"/>
      <c r="C211" s="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7"/>
      <c r="B212" s="7"/>
      <c r="C212" s="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7"/>
      <c r="B213" s="7"/>
      <c r="C213" s="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7"/>
      <c r="B214" s="7"/>
      <c r="C214" s="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7"/>
      <c r="B215" s="7"/>
      <c r="C215" s="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7"/>
      <c r="B216" s="7"/>
      <c r="C216" s="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7"/>
      <c r="B217" s="7"/>
      <c r="C217" s="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7"/>
      <c r="B218" s="7"/>
      <c r="C218" s="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7"/>
      <c r="B219" s="7"/>
      <c r="C219" s="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7"/>
      <c r="B220" s="7"/>
      <c r="C220" s="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7"/>
      <c r="B221" s="7"/>
      <c r="C221" s="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7"/>
      <c r="B222" s="7"/>
      <c r="C222" s="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7"/>
      <c r="B223" s="7"/>
      <c r="C223" s="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7"/>
      <c r="B224" s="7"/>
      <c r="C224" s="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7"/>
      <c r="B225" s="7"/>
      <c r="C225" s="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7"/>
      <c r="B226" s="7"/>
      <c r="C226" s="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7"/>
      <c r="B227" s="7"/>
      <c r="C227" s="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7"/>
      <c r="B228" s="7"/>
      <c r="C228" s="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7"/>
      <c r="B229" s="7"/>
      <c r="C229" s="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7"/>
      <c r="B230" s="7"/>
      <c r="C230" s="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7"/>
      <c r="B231" s="7"/>
      <c r="C231" s="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7"/>
      <c r="B232" s="7"/>
      <c r="C232" s="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7"/>
      <c r="B233" s="7"/>
      <c r="C233" s="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7"/>
      <c r="B234" s="7"/>
      <c r="C234" s="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7"/>
      <c r="B235" s="7"/>
      <c r="C235" s="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7"/>
      <c r="B236" s="7"/>
      <c r="C236" s="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7"/>
      <c r="B237" s="7"/>
      <c r="C237" s="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7"/>
      <c r="B238" s="7"/>
      <c r="C238" s="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7"/>
      <c r="B239" s="7"/>
      <c r="C239" s="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7"/>
      <c r="B240" s="7"/>
      <c r="C240" s="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7"/>
      <c r="B241" s="7"/>
      <c r="C241" s="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7"/>
      <c r="B242" s="7"/>
      <c r="C242" s="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7"/>
      <c r="B243" s="7"/>
      <c r="C243" s="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7"/>
      <c r="B244" s="7"/>
      <c r="C244" s="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7"/>
      <c r="B245" s="7"/>
      <c r="C245" s="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7"/>
      <c r="B246" s="7"/>
      <c r="C246" s="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7"/>
      <c r="B247" s="7"/>
      <c r="C247" s="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7"/>
      <c r="B248" s="7"/>
      <c r="C248" s="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7"/>
      <c r="B249" s="7"/>
      <c r="C249" s="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7"/>
      <c r="B250" s="7"/>
      <c r="C250" s="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7"/>
      <c r="B251" s="7"/>
      <c r="C251" s="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7"/>
      <c r="B252" s="7"/>
      <c r="C252" s="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7"/>
      <c r="B253" s="7"/>
      <c r="C253" s="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7"/>
      <c r="B254" s="7"/>
      <c r="C254" s="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7"/>
      <c r="B255" s="7"/>
      <c r="C255" s="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7"/>
      <c r="B256" s="7"/>
      <c r="C256" s="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7"/>
      <c r="B257" s="7"/>
      <c r="C257" s="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7"/>
      <c r="B258" s="7"/>
      <c r="C258" s="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7"/>
      <c r="B259" s="7"/>
      <c r="C259" s="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7"/>
      <c r="B260" s="7"/>
      <c r="C260" s="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7"/>
      <c r="B261" s="7"/>
      <c r="C261" s="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7"/>
      <c r="B262" s="7"/>
      <c r="C262" s="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7"/>
      <c r="B263" s="7"/>
      <c r="C263" s="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7"/>
      <c r="B264" s="7"/>
      <c r="C264" s="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7"/>
      <c r="B265" s="7"/>
      <c r="C265" s="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7"/>
      <c r="B266" s="7"/>
      <c r="C266" s="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7"/>
      <c r="B267" s="7"/>
      <c r="C267" s="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7"/>
      <c r="B268" s="7"/>
      <c r="C268" s="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7"/>
      <c r="B269" s="7"/>
      <c r="C269" s="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7"/>
      <c r="B270" s="7"/>
      <c r="C270" s="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7"/>
      <c r="B271" s="7"/>
      <c r="C271" s="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7"/>
      <c r="B272" s="7"/>
      <c r="C272" s="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7"/>
      <c r="B273" s="7"/>
      <c r="C273" s="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7"/>
      <c r="B274" s="7"/>
      <c r="C274" s="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7"/>
      <c r="B275" s="7"/>
      <c r="C275" s="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7"/>
      <c r="B276" s="7"/>
      <c r="C276" s="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7"/>
      <c r="B277" s="7"/>
      <c r="C277" s="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7"/>
      <c r="B278" s="7"/>
      <c r="C278" s="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7"/>
      <c r="B279" s="7"/>
      <c r="C279" s="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7"/>
      <c r="B280" s="7"/>
      <c r="C280" s="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7"/>
      <c r="B281" s="7"/>
      <c r="C281" s="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7"/>
      <c r="B282" s="7"/>
      <c r="C282" s="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7"/>
      <c r="B283" s="7"/>
      <c r="C283" s="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7"/>
      <c r="B284" s="7"/>
      <c r="C284" s="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7"/>
      <c r="B285" s="7"/>
      <c r="C285" s="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7"/>
      <c r="B286" s="7"/>
      <c r="C286" s="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7"/>
      <c r="B287" s="7"/>
      <c r="C287" s="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7"/>
      <c r="B288" s="7"/>
      <c r="C288" s="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7"/>
      <c r="B289" s="7"/>
      <c r="C289" s="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7"/>
      <c r="B290" s="7"/>
      <c r="C290" s="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7"/>
      <c r="B291" s="7"/>
      <c r="C291" s="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7"/>
      <c r="B292" s="7"/>
      <c r="C292" s="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7"/>
      <c r="B293" s="7"/>
      <c r="C293" s="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7"/>
      <c r="B294" s="7"/>
      <c r="C294" s="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7"/>
      <c r="B295" s="7"/>
      <c r="C295" s="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7"/>
      <c r="B296" s="7"/>
      <c r="C296" s="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7"/>
      <c r="B297" s="7"/>
      <c r="C297" s="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7"/>
      <c r="B298" s="7"/>
      <c r="C298" s="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7"/>
      <c r="B299" s="7"/>
      <c r="C299" s="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7"/>
      <c r="B300" s="7"/>
      <c r="C300" s="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7"/>
      <c r="B301" s="7"/>
      <c r="C301" s="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7"/>
      <c r="B302" s="7"/>
      <c r="C302" s="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7"/>
      <c r="B303" s="7"/>
      <c r="C303" s="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7"/>
      <c r="B304" s="7"/>
      <c r="C304" s="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7"/>
      <c r="B305" s="7"/>
      <c r="C305" s="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7"/>
      <c r="B306" s="7"/>
      <c r="C306" s="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7"/>
      <c r="B307" s="7"/>
      <c r="C307" s="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7"/>
      <c r="B308" s="7"/>
      <c r="C308" s="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7"/>
      <c r="B309" s="7"/>
      <c r="C309" s="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7"/>
      <c r="B310" s="7"/>
      <c r="C310" s="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7"/>
      <c r="B311" s="7"/>
      <c r="C311" s="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7"/>
      <c r="B312" s="7"/>
      <c r="C312" s="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7"/>
      <c r="B313" s="7"/>
      <c r="C313" s="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7"/>
      <c r="B314" s="7"/>
      <c r="C314" s="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7"/>
      <c r="B315" s="7"/>
      <c r="C315" s="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7"/>
      <c r="B316" s="7"/>
      <c r="C316" s="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7"/>
      <c r="B317" s="7"/>
      <c r="C317" s="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7"/>
      <c r="B318" s="7"/>
      <c r="C318" s="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7"/>
      <c r="B319" s="7"/>
      <c r="C319" s="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7"/>
      <c r="B320" s="7"/>
      <c r="C320" s="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7"/>
      <c r="B321" s="7"/>
      <c r="C321" s="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7"/>
      <c r="B322" s="7"/>
      <c r="C322" s="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7"/>
      <c r="B323" s="7"/>
      <c r="C323" s="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7"/>
      <c r="B324" s="7"/>
      <c r="C324" s="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7"/>
      <c r="B325" s="7"/>
      <c r="C325" s="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7"/>
      <c r="B326" s="7"/>
      <c r="C326" s="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7"/>
      <c r="B327" s="7"/>
      <c r="C327" s="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7"/>
      <c r="B328" s="7"/>
      <c r="C328" s="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7"/>
      <c r="B329" s="7"/>
      <c r="C329" s="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7"/>
      <c r="B330" s="7"/>
      <c r="C330" s="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7"/>
      <c r="B331" s="7"/>
      <c r="C331" s="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7"/>
      <c r="B332" s="7"/>
      <c r="C332" s="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7"/>
      <c r="B333" s="7"/>
      <c r="C333" s="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7"/>
      <c r="B334" s="7"/>
      <c r="C334" s="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7"/>
      <c r="B335" s="7"/>
      <c r="C335" s="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7"/>
      <c r="B336" s="7"/>
      <c r="C336" s="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7"/>
      <c r="B337" s="7"/>
      <c r="C337" s="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7"/>
      <c r="B338" s="7"/>
      <c r="C338" s="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7"/>
      <c r="B339" s="7"/>
      <c r="C339" s="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7"/>
      <c r="B340" s="7"/>
      <c r="C340" s="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7"/>
      <c r="B341" s="7"/>
      <c r="C341" s="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7"/>
      <c r="B342" s="7"/>
      <c r="C342" s="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7"/>
      <c r="B343" s="7"/>
      <c r="C343" s="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7"/>
      <c r="B344" s="7"/>
      <c r="C344" s="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7"/>
      <c r="B345" s="7"/>
      <c r="C345" s="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7"/>
      <c r="B346" s="7"/>
      <c r="C346" s="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7"/>
      <c r="B347" s="7"/>
      <c r="C347" s="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7"/>
      <c r="B348" s="7"/>
      <c r="C348" s="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7"/>
      <c r="B349" s="7"/>
      <c r="C349" s="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7"/>
      <c r="B350" s="7"/>
      <c r="C350" s="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7"/>
      <c r="B351" s="7"/>
      <c r="C351" s="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7"/>
      <c r="B352" s="7"/>
      <c r="C352" s="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7"/>
      <c r="B353" s="7"/>
      <c r="C353" s="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7"/>
      <c r="B354" s="7"/>
      <c r="C354" s="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7"/>
      <c r="B355" s="7"/>
      <c r="C355" s="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7"/>
      <c r="B356" s="7"/>
      <c r="C356" s="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7"/>
      <c r="B357" s="7"/>
      <c r="C357" s="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7"/>
      <c r="B358" s="7"/>
      <c r="C358" s="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7"/>
      <c r="B359" s="7"/>
      <c r="C359" s="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7"/>
      <c r="B360" s="7"/>
      <c r="C360" s="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7"/>
      <c r="B361" s="7"/>
      <c r="C361" s="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7"/>
      <c r="B362" s="7"/>
      <c r="C362" s="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7"/>
      <c r="B363" s="7"/>
      <c r="C363" s="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7"/>
      <c r="B364" s="7"/>
      <c r="C364" s="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7"/>
      <c r="B365" s="7"/>
      <c r="C365" s="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7"/>
      <c r="B366" s="7"/>
      <c r="C366" s="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7"/>
      <c r="B367" s="7"/>
      <c r="C367" s="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7"/>
      <c r="B368" s="7"/>
      <c r="C368" s="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7"/>
      <c r="B369" s="7"/>
      <c r="C369" s="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7"/>
      <c r="B370" s="7"/>
      <c r="C370" s="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7"/>
      <c r="B371" s="7"/>
      <c r="C371" s="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7"/>
      <c r="B372" s="7"/>
      <c r="C372" s="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7"/>
      <c r="B373" s="7"/>
      <c r="C373" s="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7"/>
      <c r="B374" s="7"/>
      <c r="C374" s="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7"/>
      <c r="B375" s="7"/>
      <c r="C375" s="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7"/>
      <c r="B376" s="7"/>
      <c r="C376" s="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7"/>
      <c r="B377" s="7"/>
      <c r="C377" s="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7"/>
      <c r="B378" s="7"/>
      <c r="C378" s="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7"/>
      <c r="B379" s="7"/>
      <c r="C379" s="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7"/>
      <c r="B380" s="7"/>
      <c r="C380" s="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7"/>
      <c r="B381" s="7"/>
      <c r="C381" s="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7"/>
      <c r="B382" s="7"/>
      <c r="C382" s="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7"/>
      <c r="B383" s="7"/>
      <c r="C383" s="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7"/>
      <c r="B384" s="7"/>
      <c r="C384" s="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7"/>
      <c r="B385" s="7"/>
      <c r="C385" s="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7"/>
      <c r="B386" s="7"/>
      <c r="C386" s="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7"/>
      <c r="B387" s="7"/>
      <c r="C387" s="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7"/>
      <c r="B388" s="7"/>
      <c r="C388" s="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7"/>
      <c r="B389" s="7"/>
      <c r="C389" s="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7"/>
      <c r="B390" s="7"/>
      <c r="C390" s="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7"/>
      <c r="B391" s="7"/>
      <c r="C391" s="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7"/>
      <c r="B392" s="7"/>
      <c r="C392" s="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7"/>
      <c r="B393" s="7"/>
      <c r="C393" s="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7"/>
      <c r="B394" s="7"/>
      <c r="C394" s="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7"/>
      <c r="B395" s="7"/>
      <c r="C395" s="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7"/>
      <c r="B396" s="7"/>
      <c r="C396" s="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7"/>
      <c r="B397" s="7"/>
      <c r="C397" s="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7"/>
      <c r="B398" s="7"/>
      <c r="C398" s="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7"/>
      <c r="B399" s="7"/>
      <c r="C399" s="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7"/>
      <c r="B400" s="7"/>
      <c r="C400" s="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7"/>
      <c r="B401" s="7"/>
      <c r="C401" s="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7"/>
      <c r="B402" s="7"/>
      <c r="C402" s="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7"/>
      <c r="B403" s="7"/>
      <c r="C403" s="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7"/>
      <c r="B404" s="7"/>
      <c r="C404" s="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7"/>
      <c r="B405" s="7"/>
      <c r="C405" s="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7"/>
      <c r="B406" s="7"/>
      <c r="C406" s="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7"/>
      <c r="B407" s="7"/>
      <c r="C407" s="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7"/>
      <c r="B408" s="7"/>
      <c r="C408" s="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7"/>
      <c r="B409" s="7"/>
      <c r="C409" s="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7"/>
      <c r="B410" s="7"/>
      <c r="C410" s="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7"/>
      <c r="B411" s="7"/>
      <c r="C411" s="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7"/>
      <c r="B412" s="7"/>
      <c r="C412" s="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7"/>
      <c r="B413" s="7"/>
      <c r="C413" s="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7"/>
      <c r="B414" s="7"/>
      <c r="C414" s="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7"/>
      <c r="B415" s="7"/>
      <c r="C415" s="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7"/>
      <c r="B416" s="7"/>
      <c r="C416" s="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7"/>
      <c r="B417" s="7"/>
      <c r="C417" s="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7"/>
      <c r="B418" s="7"/>
      <c r="C418" s="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7"/>
      <c r="B419" s="7"/>
      <c r="C419" s="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7"/>
      <c r="B420" s="7"/>
      <c r="C420" s="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7"/>
      <c r="B421" s="7"/>
      <c r="C421" s="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7"/>
      <c r="B422" s="7"/>
      <c r="C422" s="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7"/>
      <c r="B423" s="7"/>
      <c r="C423" s="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7"/>
      <c r="B424" s="7"/>
      <c r="C424" s="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7"/>
      <c r="B425" s="7"/>
      <c r="C425" s="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7"/>
      <c r="B426" s="7"/>
      <c r="C426" s="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7"/>
      <c r="B427" s="7"/>
      <c r="C427" s="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7"/>
      <c r="B428" s="7"/>
      <c r="C428" s="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7"/>
      <c r="B429" s="7"/>
      <c r="C429" s="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7"/>
      <c r="B430" s="7"/>
      <c r="C430" s="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7"/>
      <c r="B431" s="7"/>
      <c r="C431" s="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7"/>
      <c r="B432" s="7"/>
      <c r="C432" s="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7"/>
      <c r="B433" s="7"/>
      <c r="C433" s="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7"/>
      <c r="B434" s="7"/>
      <c r="C434" s="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7"/>
      <c r="B435" s="7"/>
      <c r="C435" s="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7"/>
      <c r="B436" s="7"/>
      <c r="C436" s="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7"/>
      <c r="B437" s="7"/>
      <c r="C437" s="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7"/>
      <c r="B438" s="7"/>
      <c r="C438" s="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7"/>
      <c r="B439" s="7"/>
      <c r="C439" s="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7"/>
      <c r="B440" s="7"/>
      <c r="C440" s="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7"/>
      <c r="B441" s="7"/>
      <c r="C441" s="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7"/>
      <c r="B442" s="7"/>
      <c r="C442" s="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7"/>
      <c r="B443" s="7"/>
      <c r="C443" s="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7"/>
      <c r="B444" s="7"/>
      <c r="C444" s="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7"/>
      <c r="B445" s="7"/>
      <c r="C445" s="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7"/>
      <c r="B446" s="7"/>
      <c r="C446" s="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7"/>
      <c r="B447" s="7"/>
      <c r="C447" s="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7"/>
      <c r="B448" s="7"/>
      <c r="C448" s="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7"/>
      <c r="B449" s="7"/>
      <c r="C449" s="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7"/>
      <c r="B450" s="7"/>
      <c r="C450" s="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7"/>
      <c r="B451" s="7"/>
      <c r="C451" s="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7"/>
      <c r="B452" s="7"/>
      <c r="C452" s="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7"/>
      <c r="B453" s="7"/>
      <c r="C453" s="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7"/>
      <c r="B454" s="7"/>
      <c r="C454" s="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7"/>
      <c r="B455" s="7"/>
      <c r="C455" s="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7"/>
      <c r="B456" s="7"/>
      <c r="C456" s="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7"/>
      <c r="B457" s="7"/>
      <c r="C457" s="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7"/>
      <c r="B458" s="7"/>
      <c r="C458" s="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7"/>
      <c r="B459" s="7"/>
      <c r="C459" s="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7"/>
      <c r="B460" s="7"/>
      <c r="C460" s="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7"/>
      <c r="B461" s="7"/>
      <c r="C461" s="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7"/>
      <c r="B462" s="7"/>
      <c r="C462" s="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7"/>
      <c r="B463" s="7"/>
      <c r="C463" s="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7"/>
      <c r="B464" s="7"/>
      <c r="C464" s="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7"/>
      <c r="B465" s="7"/>
      <c r="C465" s="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7"/>
      <c r="B466" s="7"/>
      <c r="C466" s="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7"/>
      <c r="B467" s="7"/>
      <c r="C467" s="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7"/>
      <c r="B468" s="7"/>
      <c r="C468" s="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7"/>
      <c r="B469" s="7"/>
      <c r="C469" s="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7"/>
      <c r="B470" s="7"/>
      <c r="C470" s="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7"/>
      <c r="B471" s="7"/>
      <c r="C471" s="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7"/>
      <c r="B472" s="7"/>
      <c r="C472" s="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7"/>
      <c r="B473" s="7"/>
      <c r="C473" s="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7"/>
      <c r="B474" s="7"/>
      <c r="C474" s="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7"/>
      <c r="B475" s="7"/>
      <c r="C475" s="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7"/>
      <c r="B476" s="7"/>
      <c r="C476" s="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7"/>
      <c r="B477" s="7"/>
      <c r="C477" s="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7"/>
      <c r="B478" s="7"/>
      <c r="C478" s="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7"/>
      <c r="B479" s="7"/>
      <c r="C479" s="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7"/>
      <c r="B480" s="7"/>
      <c r="C480" s="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7"/>
      <c r="B481" s="7"/>
      <c r="C481" s="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7"/>
      <c r="B482" s="7"/>
      <c r="C482" s="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7"/>
      <c r="B483" s="7"/>
      <c r="C483" s="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7"/>
      <c r="B484" s="7"/>
      <c r="C484" s="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7"/>
      <c r="B485" s="7"/>
      <c r="C485" s="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7"/>
      <c r="B486" s="7"/>
      <c r="C486" s="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7"/>
      <c r="B487" s="7"/>
      <c r="C487" s="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7"/>
      <c r="B488" s="7"/>
      <c r="C488" s="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7"/>
      <c r="B489" s="7"/>
      <c r="C489" s="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7"/>
      <c r="B490" s="7"/>
      <c r="C490" s="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7"/>
      <c r="B491" s="7"/>
      <c r="C491" s="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7"/>
      <c r="B492" s="7"/>
      <c r="C492" s="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7"/>
      <c r="B493" s="7"/>
      <c r="C493" s="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7"/>
      <c r="B494" s="7"/>
      <c r="C494" s="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7"/>
      <c r="B495" s="7"/>
      <c r="C495" s="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7"/>
      <c r="B496" s="7"/>
      <c r="C496" s="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7"/>
      <c r="B497" s="7"/>
      <c r="C497" s="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7"/>
      <c r="B498" s="7"/>
      <c r="C498" s="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7"/>
      <c r="B499" s="7"/>
      <c r="C499" s="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7"/>
      <c r="B500" s="7"/>
      <c r="C500" s="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7"/>
      <c r="B501" s="7"/>
      <c r="C501" s="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7"/>
      <c r="B502" s="7"/>
      <c r="C502" s="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7"/>
      <c r="B503" s="7"/>
      <c r="C503" s="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7"/>
      <c r="B504" s="7"/>
      <c r="C504" s="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7"/>
      <c r="B505" s="7"/>
      <c r="C505" s="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7"/>
      <c r="B506" s="7"/>
      <c r="C506" s="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7"/>
      <c r="B507" s="7"/>
      <c r="C507" s="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7"/>
      <c r="B508" s="7"/>
      <c r="C508" s="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7"/>
      <c r="B509" s="7"/>
      <c r="C509" s="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7"/>
      <c r="B510" s="7"/>
      <c r="C510" s="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7"/>
      <c r="B511" s="7"/>
      <c r="C511" s="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7"/>
      <c r="B512" s="7"/>
      <c r="C512" s="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7"/>
      <c r="B513" s="7"/>
      <c r="C513" s="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7"/>
      <c r="B514" s="7"/>
      <c r="C514" s="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7"/>
      <c r="B515" s="7"/>
      <c r="C515" s="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7"/>
      <c r="B516" s="7"/>
      <c r="C516" s="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7"/>
      <c r="B517" s="7"/>
      <c r="C517" s="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7"/>
      <c r="B518" s="7"/>
      <c r="C518" s="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7"/>
      <c r="B519" s="7"/>
      <c r="C519" s="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7"/>
      <c r="B520" s="7"/>
      <c r="C520" s="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7"/>
      <c r="B521" s="7"/>
      <c r="C521" s="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7"/>
      <c r="B522" s="7"/>
      <c r="C522" s="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7"/>
      <c r="B523" s="7"/>
      <c r="C523" s="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7"/>
      <c r="B524" s="7"/>
      <c r="C524" s="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7"/>
      <c r="B525" s="7"/>
      <c r="C525" s="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7"/>
      <c r="B526" s="7"/>
      <c r="C526" s="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7"/>
      <c r="B527" s="7"/>
      <c r="C527" s="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7"/>
      <c r="B528" s="7"/>
      <c r="C528" s="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7"/>
      <c r="B529" s="7"/>
      <c r="C529" s="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7"/>
      <c r="B530" s="7"/>
      <c r="C530" s="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7"/>
      <c r="B531" s="7"/>
      <c r="C531" s="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7"/>
      <c r="B532" s="7"/>
      <c r="C532" s="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7"/>
      <c r="B533" s="7"/>
      <c r="C533" s="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7"/>
      <c r="B534" s="7"/>
      <c r="C534" s="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7"/>
      <c r="B535" s="7"/>
      <c r="C535" s="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7"/>
      <c r="B536" s="7"/>
      <c r="C536" s="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7"/>
      <c r="B537" s="7"/>
      <c r="C537" s="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7"/>
      <c r="B538" s="7"/>
      <c r="C538" s="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7"/>
      <c r="B539" s="7"/>
      <c r="C539" s="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7"/>
      <c r="B540" s="7"/>
      <c r="C540" s="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7"/>
      <c r="B541" s="7"/>
      <c r="C541" s="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7"/>
      <c r="B542" s="7"/>
      <c r="C542" s="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7"/>
      <c r="B543" s="7"/>
      <c r="C543" s="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7"/>
      <c r="B544" s="7"/>
      <c r="C544" s="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7"/>
      <c r="B545" s="7"/>
      <c r="C545" s="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7"/>
      <c r="B546" s="7"/>
      <c r="C546" s="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7"/>
      <c r="B547" s="7"/>
      <c r="C547" s="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7"/>
      <c r="B548" s="7"/>
      <c r="C548" s="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7"/>
      <c r="B549" s="7"/>
      <c r="C549" s="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7"/>
      <c r="B550" s="7"/>
      <c r="C550" s="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7"/>
      <c r="B551" s="7"/>
      <c r="C551" s="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7"/>
      <c r="B552" s="7"/>
      <c r="C552" s="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7"/>
      <c r="B553" s="7"/>
      <c r="C553" s="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7"/>
      <c r="B554" s="7"/>
      <c r="C554" s="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7"/>
      <c r="B555" s="7"/>
      <c r="C555" s="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7"/>
      <c r="B556" s="7"/>
      <c r="C556" s="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7"/>
      <c r="B557" s="7"/>
      <c r="C557" s="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7"/>
      <c r="B558" s="7"/>
      <c r="C558" s="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7"/>
      <c r="B559" s="7"/>
      <c r="C559" s="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7"/>
      <c r="B560" s="7"/>
      <c r="C560" s="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7"/>
      <c r="B561" s="7"/>
      <c r="C561" s="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7"/>
      <c r="B562" s="7"/>
      <c r="C562" s="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7"/>
      <c r="B563" s="7"/>
      <c r="C563" s="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7"/>
      <c r="B564" s="7"/>
      <c r="C564" s="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7"/>
      <c r="B565" s="7"/>
      <c r="C565" s="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7"/>
      <c r="B566" s="7"/>
      <c r="C566" s="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7"/>
      <c r="B567" s="7"/>
      <c r="C567" s="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7"/>
      <c r="B568" s="7"/>
      <c r="C568" s="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7"/>
      <c r="B569" s="7"/>
      <c r="C569" s="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7"/>
      <c r="B570" s="7"/>
      <c r="C570" s="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7"/>
      <c r="B571" s="7"/>
      <c r="C571" s="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7"/>
      <c r="B572" s="7"/>
      <c r="C572" s="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7"/>
      <c r="B573" s="7"/>
      <c r="C573" s="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7"/>
      <c r="B574" s="7"/>
      <c r="C574" s="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7"/>
      <c r="B575" s="7"/>
      <c r="C575" s="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7"/>
      <c r="B576" s="7"/>
      <c r="C576" s="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7"/>
      <c r="B577" s="7"/>
      <c r="C577" s="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7"/>
      <c r="B578" s="7"/>
      <c r="C578" s="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7"/>
      <c r="B579" s="7"/>
      <c r="C579" s="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7"/>
      <c r="B580" s="7"/>
      <c r="C580" s="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7"/>
      <c r="B581" s="7"/>
      <c r="C581" s="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7"/>
      <c r="B582" s="7"/>
      <c r="C582" s="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7"/>
      <c r="B583" s="7"/>
      <c r="C583" s="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7"/>
      <c r="B584" s="7"/>
      <c r="C584" s="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7"/>
      <c r="B585" s="7"/>
      <c r="C585" s="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7"/>
      <c r="B586" s="7"/>
      <c r="C586" s="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7"/>
      <c r="B587" s="7"/>
      <c r="C587" s="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7"/>
      <c r="B588" s="7"/>
      <c r="C588" s="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7"/>
      <c r="B589" s="7"/>
      <c r="C589" s="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7"/>
      <c r="B590" s="7"/>
      <c r="C590" s="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7"/>
      <c r="B591" s="7"/>
      <c r="C591" s="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7"/>
      <c r="B592" s="7"/>
      <c r="C592" s="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7"/>
      <c r="B593" s="7"/>
      <c r="C593" s="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7"/>
      <c r="B594" s="7"/>
      <c r="C594" s="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7"/>
      <c r="B595" s="7"/>
      <c r="C595" s="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7"/>
      <c r="B596" s="7"/>
      <c r="C596" s="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7"/>
      <c r="B597" s="7"/>
      <c r="C597" s="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7"/>
      <c r="B598" s="7"/>
      <c r="C598" s="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7"/>
      <c r="B599" s="7"/>
      <c r="C599" s="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7"/>
      <c r="B600" s="7"/>
      <c r="C600" s="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7"/>
      <c r="B601" s="7"/>
      <c r="C601" s="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7"/>
      <c r="B602" s="7"/>
      <c r="C602" s="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7"/>
      <c r="B603" s="7"/>
      <c r="C603" s="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7"/>
      <c r="B604" s="7"/>
      <c r="C604" s="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7"/>
      <c r="B605" s="7"/>
      <c r="C605" s="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7"/>
      <c r="B606" s="7"/>
      <c r="C606" s="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7"/>
      <c r="B607" s="7"/>
      <c r="C607" s="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7"/>
      <c r="B608" s="7"/>
      <c r="C608" s="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7"/>
      <c r="B609" s="7"/>
      <c r="C609" s="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7"/>
      <c r="B610" s="7"/>
      <c r="C610" s="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7"/>
      <c r="B611" s="7"/>
      <c r="C611" s="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7"/>
      <c r="B612" s="7"/>
      <c r="C612" s="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7"/>
      <c r="B613" s="7"/>
      <c r="C613" s="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7"/>
      <c r="B614" s="7"/>
      <c r="C614" s="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7"/>
      <c r="B615" s="7"/>
      <c r="C615" s="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7"/>
      <c r="B616" s="7"/>
      <c r="C616" s="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7"/>
      <c r="B617" s="7"/>
      <c r="C617" s="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7"/>
      <c r="B618" s="7"/>
      <c r="C618" s="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7"/>
      <c r="B619" s="7"/>
      <c r="C619" s="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7"/>
      <c r="B620" s="7"/>
      <c r="C620" s="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7"/>
      <c r="B621" s="7"/>
      <c r="C621" s="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7"/>
      <c r="B622" s="7"/>
      <c r="C622" s="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7"/>
      <c r="B623" s="7"/>
      <c r="C623" s="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7"/>
      <c r="B624" s="7"/>
      <c r="C624" s="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7"/>
      <c r="B625" s="7"/>
      <c r="C625" s="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7"/>
      <c r="B626" s="7"/>
      <c r="C626" s="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7"/>
      <c r="B627" s="7"/>
      <c r="C627" s="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7"/>
      <c r="B628" s="7"/>
      <c r="C628" s="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7"/>
      <c r="B629" s="7"/>
      <c r="C629" s="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7"/>
      <c r="B630" s="7"/>
      <c r="C630" s="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7"/>
      <c r="B631" s="7"/>
      <c r="C631" s="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7"/>
      <c r="B632" s="7"/>
      <c r="C632" s="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7"/>
      <c r="B633" s="7"/>
      <c r="C633" s="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7"/>
      <c r="B634" s="7"/>
      <c r="C634" s="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7"/>
      <c r="B635" s="7"/>
      <c r="C635" s="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7"/>
      <c r="B636" s="7"/>
      <c r="C636" s="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7"/>
      <c r="B637" s="7"/>
      <c r="C637" s="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7"/>
      <c r="B638" s="7"/>
      <c r="C638" s="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7"/>
      <c r="B639" s="7"/>
      <c r="C639" s="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7"/>
      <c r="B640" s="7"/>
      <c r="C640" s="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7"/>
      <c r="B641" s="7"/>
      <c r="C641" s="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7"/>
      <c r="B642" s="7"/>
      <c r="C642" s="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7"/>
      <c r="B643" s="7"/>
      <c r="C643" s="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7"/>
      <c r="B644" s="7"/>
      <c r="C644" s="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7"/>
      <c r="B645" s="7"/>
      <c r="C645" s="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7"/>
      <c r="B646" s="7"/>
      <c r="C646" s="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7"/>
      <c r="B647" s="7"/>
      <c r="C647" s="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7"/>
      <c r="B648" s="7"/>
      <c r="C648" s="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7"/>
      <c r="B649" s="7"/>
      <c r="C649" s="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7"/>
      <c r="B650" s="7"/>
      <c r="C650" s="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7"/>
      <c r="B651" s="7"/>
      <c r="C651" s="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7"/>
      <c r="B652" s="7"/>
      <c r="C652" s="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7"/>
      <c r="B653" s="7"/>
      <c r="C653" s="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7"/>
      <c r="B654" s="7"/>
      <c r="C654" s="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7"/>
      <c r="B655" s="7"/>
      <c r="C655" s="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7"/>
      <c r="B656" s="7"/>
      <c r="C656" s="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7"/>
      <c r="B657" s="7"/>
      <c r="C657" s="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7"/>
      <c r="B658" s="7"/>
      <c r="C658" s="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7"/>
      <c r="B659" s="7"/>
      <c r="C659" s="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7"/>
      <c r="B660" s="7"/>
      <c r="C660" s="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7"/>
      <c r="B661" s="7"/>
      <c r="C661" s="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7"/>
      <c r="B662" s="7"/>
      <c r="C662" s="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7"/>
      <c r="B663" s="7"/>
      <c r="C663" s="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7"/>
      <c r="B664" s="7"/>
      <c r="C664" s="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7"/>
      <c r="B665" s="7"/>
      <c r="C665" s="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7"/>
      <c r="B666" s="7"/>
      <c r="C666" s="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7"/>
      <c r="B667" s="7"/>
      <c r="C667" s="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7"/>
      <c r="B668" s="7"/>
      <c r="C668" s="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7"/>
      <c r="B669" s="7"/>
      <c r="C669" s="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7"/>
      <c r="B670" s="7"/>
      <c r="C670" s="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7"/>
      <c r="B671" s="7"/>
      <c r="C671" s="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7"/>
      <c r="B672" s="7"/>
      <c r="C672" s="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7"/>
      <c r="B673" s="7"/>
      <c r="C673" s="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7"/>
      <c r="B674" s="7"/>
      <c r="C674" s="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7"/>
      <c r="B675" s="7"/>
      <c r="C675" s="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7"/>
      <c r="B676" s="7"/>
      <c r="C676" s="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7"/>
      <c r="B677" s="7"/>
      <c r="C677" s="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7"/>
      <c r="B678" s="7"/>
      <c r="C678" s="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7"/>
      <c r="B679" s="7"/>
      <c r="C679" s="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7"/>
      <c r="B680" s="7"/>
      <c r="C680" s="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7"/>
      <c r="B681" s="7"/>
      <c r="C681" s="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7"/>
      <c r="B682" s="7"/>
      <c r="C682" s="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7"/>
      <c r="B683" s="7"/>
      <c r="C683" s="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7"/>
      <c r="B684" s="7"/>
      <c r="C684" s="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7"/>
      <c r="B685" s="7"/>
      <c r="C685" s="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7"/>
      <c r="B686" s="7"/>
      <c r="C686" s="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7"/>
      <c r="B687" s="7"/>
      <c r="C687" s="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7"/>
      <c r="B688" s="7"/>
      <c r="C688" s="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7"/>
      <c r="B689" s="7"/>
      <c r="C689" s="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7"/>
      <c r="B690" s="7"/>
      <c r="C690" s="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7"/>
      <c r="B691" s="7"/>
      <c r="C691" s="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7"/>
      <c r="B692" s="7"/>
      <c r="C692" s="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7"/>
      <c r="B693" s="7"/>
      <c r="C693" s="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7"/>
      <c r="B694" s="7"/>
      <c r="C694" s="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7"/>
      <c r="B695" s="7"/>
      <c r="C695" s="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7"/>
      <c r="B696" s="7"/>
      <c r="C696" s="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7"/>
      <c r="B697" s="7"/>
      <c r="C697" s="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7"/>
      <c r="B698" s="7"/>
      <c r="C698" s="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7"/>
      <c r="B699" s="7"/>
      <c r="C699" s="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7"/>
      <c r="B700" s="7"/>
      <c r="C700" s="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7"/>
      <c r="B701" s="7"/>
      <c r="C701" s="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7"/>
      <c r="B702" s="7"/>
      <c r="C702" s="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7"/>
      <c r="B703" s="7"/>
      <c r="C703" s="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7"/>
      <c r="B704" s="7"/>
      <c r="C704" s="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7"/>
      <c r="B705" s="7"/>
      <c r="C705" s="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7"/>
      <c r="B706" s="7"/>
      <c r="C706" s="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7"/>
      <c r="B707" s="7"/>
      <c r="C707" s="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7"/>
      <c r="B708" s="7"/>
      <c r="C708" s="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7"/>
      <c r="B709" s="7"/>
      <c r="C709" s="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7"/>
      <c r="B710" s="7"/>
      <c r="C710" s="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7"/>
      <c r="B711" s="7"/>
      <c r="C711" s="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7"/>
      <c r="B712" s="7"/>
      <c r="C712" s="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7"/>
      <c r="B713" s="7"/>
      <c r="C713" s="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7"/>
      <c r="B714" s="7"/>
      <c r="C714" s="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7"/>
      <c r="B715" s="7"/>
      <c r="C715" s="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7"/>
      <c r="B716" s="7"/>
      <c r="C716" s="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7"/>
      <c r="B717" s="7"/>
      <c r="C717" s="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7"/>
      <c r="B718" s="7"/>
      <c r="C718" s="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7"/>
      <c r="B719" s="7"/>
      <c r="C719" s="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7"/>
      <c r="B720" s="7"/>
      <c r="C720" s="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7"/>
      <c r="B721" s="7"/>
      <c r="C721" s="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7"/>
      <c r="B722" s="7"/>
      <c r="C722" s="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7"/>
      <c r="B723" s="7"/>
      <c r="C723" s="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7"/>
      <c r="B724" s="7"/>
      <c r="C724" s="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7"/>
      <c r="B725" s="7"/>
      <c r="C725" s="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7"/>
      <c r="B726" s="7"/>
      <c r="C726" s="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7"/>
      <c r="B727" s="7"/>
      <c r="C727" s="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7"/>
      <c r="B728" s="7"/>
      <c r="C728" s="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7"/>
      <c r="B729" s="7"/>
      <c r="C729" s="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7"/>
      <c r="B730" s="7"/>
      <c r="C730" s="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7"/>
      <c r="B731" s="7"/>
      <c r="C731" s="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7"/>
      <c r="B732" s="7"/>
      <c r="C732" s="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7"/>
      <c r="B733" s="7"/>
      <c r="C733" s="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7"/>
      <c r="B734" s="7"/>
      <c r="C734" s="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7"/>
      <c r="B735" s="7"/>
      <c r="C735" s="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7"/>
      <c r="B736" s="7"/>
      <c r="C736" s="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7"/>
      <c r="B737" s="7"/>
      <c r="C737" s="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7"/>
      <c r="B738" s="7"/>
      <c r="C738" s="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7"/>
      <c r="B739" s="7"/>
      <c r="C739" s="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7"/>
      <c r="B740" s="7"/>
      <c r="C740" s="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7"/>
      <c r="B741" s="7"/>
      <c r="C741" s="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7"/>
      <c r="B742" s="7"/>
      <c r="C742" s="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7"/>
      <c r="B743" s="7"/>
      <c r="C743" s="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7"/>
      <c r="B744" s="7"/>
      <c r="C744" s="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7"/>
      <c r="B745" s="7"/>
      <c r="C745" s="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7"/>
      <c r="B746" s="7"/>
      <c r="C746" s="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7"/>
      <c r="B747" s="7"/>
      <c r="C747" s="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7"/>
      <c r="B748" s="7"/>
      <c r="C748" s="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7"/>
      <c r="B749" s="7"/>
      <c r="C749" s="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7"/>
      <c r="B750" s="7"/>
      <c r="C750" s="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7"/>
      <c r="B751" s="7"/>
      <c r="C751" s="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7"/>
      <c r="B752" s="7"/>
      <c r="C752" s="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7"/>
      <c r="B753" s="7"/>
      <c r="C753" s="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7"/>
      <c r="B754" s="7"/>
      <c r="C754" s="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7"/>
      <c r="B755" s="7"/>
      <c r="C755" s="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7"/>
      <c r="B756" s="7"/>
      <c r="C756" s="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7"/>
      <c r="B757" s="7"/>
      <c r="C757" s="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7"/>
      <c r="B758" s="7"/>
      <c r="C758" s="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7"/>
      <c r="B759" s="7"/>
      <c r="C759" s="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7"/>
      <c r="B760" s="7"/>
      <c r="C760" s="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7"/>
      <c r="B761" s="7"/>
      <c r="C761" s="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7"/>
      <c r="B762" s="7"/>
      <c r="C762" s="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7"/>
      <c r="B763" s="7"/>
      <c r="C763" s="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7"/>
      <c r="B764" s="7"/>
      <c r="C764" s="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7"/>
      <c r="B765" s="7"/>
      <c r="C765" s="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7"/>
      <c r="B766" s="7"/>
      <c r="C766" s="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7"/>
      <c r="B767" s="7"/>
      <c r="C767" s="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7"/>
      <c r="B768" s="7"/>
      <c r="C768" s="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7"/>
      <c r="B769" s="7"/>
      <c r="C769" s="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7"/>
      <c r="B770" s="7"/>
      <c r="C770" s="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7"/>
      <c r="B771" s="7"/>
      <c r="C771" s="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7"/>
      <c r="B772" s="7"/>
      <c r="C772" s="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7"/>
      <c r="B773" s="7"/>
      <c r="C773" s="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7"/>
      <c r="B774" s="7"/>
      <c r="C774" s="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7"/>
      <c r="B775" s="7"/>
      <c r="C775" s="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7"/>
      <c r="B776" s="7"/>
      <c r="C776" s="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7"/>
      <c r="B777" s="7"/>
      <c r="C777" s="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7"/>
      <c r="B778" s="7"/>
      <c r="C778" s="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7"/>
      <c r="B779" s="7"/>
      <c r="C779" s="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7"/>
      <c r="B780" s="7"/>
      <c r="C780" s="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7"/>
      <c r="B781" s="7"/>
      <c r="C781" s="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7"/>
      <c r="B782" s="7"/>
      <c r="C782" s="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7"/>
      <c r="B783" s="7"/>
      <c r="C783" s="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7"/>
      <c r="B784" s="7"/>
      <c r="C784" s="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7"/>
      <c r="B785" s="7"/>
      <c r="C785" s="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7"/>
      <c r="B786" s="7"/>
      <c r="C786" s="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7"/>
      <c r="B787" s="7"/>
      <c r="C787" s="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7"/>
      <c r="B788" s="7"/>
      <c r="C788" s="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7"/>
      <c r="B789" s="7"/>
      <c r="C789" s="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7"/>
      <c r="B790" s="7"/>
      <c r="C790" s="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7"/>
      <c r="B791" s="7"/>
      <c r="C791" s="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7"/>
      <c r="B792" s="7"/>
      <c r="C792" s="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7"/>
      <c r="B793" s="7"/>
      <c r="C793" s="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7"/>
      <c r="B794" s="7"/>
      <c r="C794" s="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7"/>
      <c r="B795" s="7"/>
      <c r="C795" s="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7"/>
      <c r="B796" s="7"/>
      <c r="C796" s="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7"/>
      <c r="B797" s="7"/>
      <c r="C797" s="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7"/>
      <c r="B798" s="7"/>
      <c r="C798" s="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7"/>
      <c r="B799" s="7"/>
      <c r="C799" s="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7"/>
      <c r="B800" s="7"/>
      <c r="C800" s="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7"/>
      <c r="B801" s="7"/>
      <c r="C801" s="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7"/>
      <c r="B802" s="7"/>
      <c r="C802" s="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7"/>
      <c r="B803" s="7"/>
      <c r="C803" s="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7"/>
      <c r="B804" s="7"/>
      <c r="C804" s="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7"/>
      <c r="B805" s="7"/>
      <c r="C805" s="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7"/>
      <c r="B806" s="7"/>
      <c r="C806" s="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7"/>
      <c r="B807" s="7"/>
      <c r="C807" s="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7"/>
      <c r="B808" s="7"/>
      <c r="C808" s="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7"/>
      <c r="B809" s="7"/>
      <c r="C809" s="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7"/>
      <c r="B810" s="7"/>
      <c r="C810" s="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7"/>
      <c r="B811" s="7"/>
      <c r="C811" s="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7"/>
      <c r="B812" s="7"/>
      <c r="C812" s="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7"/>
      <c r="B813" s="7"/>
      <c r="C813" s="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7"/>
      <c r="B814" s="7"/>
      <c r="C814" s="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7"/>
      <c r="B815" s="7"/>
      <c r="C815" s="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7"/>
      <c r="B816" s="7"/>
      <c r="C816" s="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7"/>
      <c r="B817" s="7"/>
      <c r="C817" s="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7"/>
      <c r="B818" s="7"/>
      <c r="C818" s="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7"/>
      <c r="B819" s="7"/>
      <c r="C819" s="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7"/>
      <c r="B820" s="7"/>
      <c r="C820" s="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7"/>
      <c r="B821" s="7"/>
      <c r="C821" s="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7"/>
      <c r="B822" s="7"/>
      <c r="C822" s="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7"/>
      <c r="B823" s="7"/>
      <c r="C823" s="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7"/>
      <c r="B824" s="7"/>
      <c r="C824" s="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7"/>
      <c r="B825" s="7"/>
      <c r="C825" s="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7"/>
      <c r="B826" s="7"/>
      <c r="C826" s="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7"/>
      <c r="B827" s="7"/>
      <c r="C827" s="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7"/>
      <c r="B828" s="7"/>
      <c r="C828" s="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7"/>
      <c r="B829" s="7"/>
      <c r="C829" s="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7"/>
      <c r="B830" s="7"/>
      <c r="C830" s="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7"/>
      <c r="B831" s="7"/>
      <c r="C831" s="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7"/>
      <c r="B832" s="7"/>
      <c r="C832" s="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7"/>
      <c r="B833" s="7"/>
      <c r="C833" s="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7"/>
      <c r="B834" s="7"/>
      <c r="C834" s="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7"/>
      <c r="B835" s="7"/>
      <c r="C835" s="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7"/>
      <c r="B836" s="7"/>
      <c r="C836" s="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7"/>
      <c r="B837" s="7"/>
      <c r="C837" s="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7"/>
      <c r="B838" s="7"/>
      <c r="C838" s="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7"/>
      <c r="B839" s="7"/>
      <c r="C839" s="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7"/>
      <c r="B840" s="7"/>
      <c r="C840" s="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7"/>
      <c r="B841" s="7"/>
      <c r="C841" s="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7"/>
      <c r="B842" s="7"/>
      <c r="C842" s="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7"/>
      <c r="B843" s="7"/>
      <c r="C843" s="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7"/>
      <c r="B844" s="7"/>
      <c r="C844" s="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7"/>
      <c r="B845" s="7"/>
      <c r="C845" s="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7"/>
      <c r="B846" s="7"/>
      <c r="C846" s="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7"/>
      <c r="B847" s="7"/>
      <c r="C847" s="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7"/>
      <c r="B848" s="7"/>
      <c r="C848" s="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7"/>
      <c r="B849" s="7"/>
      <c r="C849" s="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7"/>
      <c r="B850" s="7"/>
      <c r="C850" s="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7"/>
      <c r="B851" s="7"/>
      <c r="C851" s="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7"/>
      <c r="B852" s="7"/>
      <c r="C852" s="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7"/>
      <c r="B853" s="7"/>
      <c r="C853" s="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7"/>
      <c r="B854" s="7"/>
      <c r="C854" s="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7"/>
      <c r="B855" s="7"/>
      <c r="C855" s="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7"/>
      <c r="B856" s="7"/>
      <c r="C856" s="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7"/>
      <c r="B857" s="7"/>
      <c r="C857" s="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7"/>
      <c r="B858" s="7"/>
      <c r="C858" s="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7"/>
      <c r="B859" s="7"/>
      <c r="C859" s="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7"/>
      <c r="B860" s="7"/>
      <c r="C860" s="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7"/>
      <c r="B861" s="7"/>
      <c r="C861" s="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7"/>
      <c r="B862" s="7"/>
      <c r="C862" s="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7"/>
      <c r="B863" s="7"/>
      <c r="C863" s="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7"/>
      <c r="B864" s="7"/>
      <c r="C864" s="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7"/>
      <c r="B865" s="7"/>
      <c r="C865" s="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7"/>
      <c r="B866" s="7"/>
      <c r="C866" s="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7"/>
      <c r="B867" s="7"/>
      <c r="C867" s="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7"/>
      <c r="B868" s="7"/>
      <c r="C868" s="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7"/>
      <c r="B869" s="7"/>
      <c r="C869" s="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7"/>
      <c r="B870" s="7"/>
      <c r="C870" s="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7"/>
      <c r="B871" s="7"/>
      <c r="C871" s="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7"/>
      <c r="B872" s="7"/>
      <c r="C872" s="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7"/>
      <c r="B873" s="7"/>
      <c r="C873" s="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7"/>
      <c r="B874" s="7"/>
      <c r="C874" s="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7"/>
      <c r="B875" s="7"/>
      <c r="C875" s="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7"/>
      <c r="B876" s="7"/>
      <c r="C876" s="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7"/>
      <c r="B877" s="7"/>
      <c r="C877" s="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7"/>
      <c r="B878" s="7"/>
      <c r="C878" s="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7"/>
      <c r="B879" s="7"/>
      <c r="C879" s="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7"/>
      <c r="B880" s="7"/>
      <c r="C880" s="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7"/>
      <c r="B881" s="7"/>
      <c r="C881" s="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7"/>
      <c r="B882" s="7"/>
      <c r="C882" s="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7"/>
      <c r="B883" s="7"/>
      <c r="C883" s="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7"/>
      <c r="B884" s="7"/>
      <c r="C884" s="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7"/>
      <c r="B885" s="7"/>
      <c r="C885" s="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7"/>
      <c r="B886" s="7"/>
      <c r="C886" s="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7"/>
      <c r="B887" s="7"/>
      <c r="C887" s="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7"/>
      <c r="B888" s="7"/>
      <c r="C888" s="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7"/>
      <c r="B889" s="7"/>
      <c r="C889" s="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7"/>
      <c r="B890" s="7"/>
      <c r="C890" s="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7"/>
      <c r="B891" s="7"/>
      <c r="C891" s="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7"/>
      <c r="B892" s="7"/>
      <c r="C892" s="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7"/>
      <c r="B893" s="7"/>
      <c r="C893" s="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7"/>
      <c r="B894" s="7"/>
      <c r="C894" s="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7"/>
      <c r="B895" s="7"/>
      <c r="C895" s="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7"/>
      <c r="B896" s="7"/>
      <c r="C896" s="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7"/>
      <c r="B897" s="7"/>
      <c r="C897" s="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7"/>
      <c r="B898" s="7"/>
      <c r="C898" s="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7"/>
      <c r="B899" s="7"/>
      <c r="C899" s="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7"/>
      <c r="B900" s="7"/>
      <c r="C900" s="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7"/>
      <c r="B901" s="7"/>
      <c r="C901" s="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7"/>
      <c r="B902" s="7"/>
      <c r="C902" s="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7"/>
      <c r="B903" s="7"/>
      <c r="C903" s="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7"/>
      <c r="B904" s="7"/>
      <c r="C904" s="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7"/>
      <c r="B905" s="7"/>
      <c r="C905" s="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7"/>
      <c r="B906" s="7"/>
      <c r="C906" s="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7"/>
      <c r="B907" s="7"/>
      <c r="C907" s="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7"/>
      <c r="B908" s="7"/>
      <c r="C908" s="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7"/>
      <c r="B909" s="7"/>
      <c r="C909" s="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7"/>
      <c r="B910" s="7"/>
      <c r="C910" s="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7"/>
      <c r="B911" s="7"/>
      <c r="C911" s="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7"/>
      <c r="B912" s="7"/>
      <c r="C912" s="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7"/>
      <c r="B913" s="7"/>
      <c r="C913" s="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7"/>
      <c r="B914" s="7"/>
      <c r="C914" s="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7"/>
      <c r="B915" s="7"/>
      <c r="C915" s="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7"/>
      <c r="B916" s="7"/>
      <c r="C916" s="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7"/>
      <c r="B917" s="7"/>
      <c r="C917" s="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7"/>
      <c r="B918" s="7"/>
      <c r="C918" s="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7"/>
      <c r="B919" s="7"/>
      <c r="C919" s="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7"/>
      <c r="B920" s="7"/>
      <c r="C920" s="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7"/>
      <c r="B921" s="7"/>
      <c r="C921" s="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7"/>
      <c r="B922" s="7"/>
      <c r="C922" s="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7"/>
      <c r="B923" s="7"/>
      <c r="C923" s="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7"/>
      <c r="B924" s="7"/>
      <c r="C924" s="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7"/>
      <c r="B925" s="7"/>
      <c r="C925" s="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7"/>
      <c r="B926" s="7"/>
      <c r="C926" s="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7"/>
      <c r="B927" s="7"/>
      <c r="C927" s="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7"/>
      <c r="B928" s="7"/>
      <c r="C928" s="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7"/>
      <c r="B929" s="7"/>
      <c r="C929" s="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7"/>
      <c r="B930" s="7"/>
      <c r="C930" s="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7"/>
      <c r="B931" s="7"/>
      <c r="C931" s="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7"/>
      <c r="B932" s="7"/>
      <c r="C932" s="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7"/>
      <c r="B933" s="7"/>
      <c r="C933" s="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7"/>
      <c r="B934" s="7"/>
      <c r="C934" s="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7"/>
      <c r="B935" s="7"/>
      <c r="C935" s="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7"/>
      <c r="B936" s="7"/>
      <c r="C936" s="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7"/>
      <c r="B937" s="7"/>
      <c r="C937" s="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7"/>
      <c r="B938" s="7"/>
      <c r="C938" s="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7"/>
      <c r="B939" s="7"/>
      <c r="C939" s="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7"/>
      <c r="B940" s="7"/>
      <c r="C940" s="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7"/>
      <c r="B941" s="7"/>
      <c r="C941" s="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7"/>
      <c r="B942" s="7"/>
      <c r="C942" s="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7"/>
      <c r="B943" s="7"/>
      <c r="C943" s="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7"/>
      <c r="B944" s="7"/>
      <c r="C944" s="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7"/>
      <c r="B945" s="7"/>
      <c r="C945" s="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7"/>
      <c r="B946" s="7"/>
      <c r="C946" s="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7"/>
      <c r="B947" s="7"/>
      <c r="C947" s="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7"/>
      <c r="B948" s="7"/>
      <c r="C948" s="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7"/>
      <c r="B949" s="7"/>
      <c r="C949" s="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7"/>
      <c r="B950" s="7"/>
      <c r="C950" s="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7"/>
      <c r="B951" s="7"/>
      <c r="C951" s="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7"/>
      <c r="B952" s="7"/>
      <c r="C952" s="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7"/>
      <c r="B953" s="7"/>
      <c r="C953" s="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7"/>
      <c r="B954" s="7"/>
      <c r="C954" s="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7"/>
      <c r="B955" s="7"/>
      <c r="C955" s="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7"/>
      <c r="B956" s="7"/>
      <c r="C956" s="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7"/>
      <c r="B957" s="7"/>
      <c r="C957" s="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7"/>
      <c r="B958" s="7"/>
      <c r="C958" s="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7"/>
      <c r="B959" s="7"/>
      <c r="C959" s="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7"/>
      <c r="B960" s="7"/>
      <c r="C960" s="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7"/>
      <c r="B961" s="7"/>
      <c r="C961" s="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7"/>
      <c r="B962" s="7"/>
      <c r="C962" s="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7"/>
      <c r="B963" s="7"/>
      <c r="C963" s="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7"/>
      <c r="B964" s="7"/>
      <c r="C964" s="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7"/>
      <c r="B965" s="7"/>
      <c r="C965" s="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7"/>
      <c r="B966" s="7"/>
      <c r="C966" s="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7"/>
      <c r="B967" s="7"/>
      <c r="C967" s="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7"/>
      <c r="B968" s="7"/>
      <c r="C968" s="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7"/>
      <c r="B969" s="7"/>
      <c r="C969" s="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7"/>
      <c r="B970" s="7"/>
      <c r="C970" s="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7"/>
      <c r="B971" s="7"/>
      <c r="C971" s="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7"/>
      <c r="B972" s="7"/>
      <c r="C972" s="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7"/>
      <c r="B973" s="7"/>
      <c r="C973" s="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7"/>
      <c r="B974" s="7"/>
      <c r="C974" s="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7"/>
      <c r="B975" s="7"/>
      <c r="C975" s="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7"/>
      <c r="B976" s="7"/>
      <c r="C976" s="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7"/>
      <c r="B977" s="7"/>
      <c r="C977" s="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7"/>
      <c r="B978" s="7"/>
      <c r="C978" s="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7"/>
      <c r="B979" s="7"/>
      <c r="C979" s="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7"/>
      <c r="B980" s="7"/>
      <c r="C980" s="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7"/>
      <c r="B981" s="7"/>
      <c r="C981" s="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7"/>
      <c r="B982" s="7"/>
      <c r="C982" s="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7"/>
      <c r="B983" s="7"/>
      <c r="C983" s="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7"/>
      <c r="B984" s="7"/>
      <c r="C984" s="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7"/>
      <c r="B985" s="7"/>
      <c r="C985" s="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7"/>
      <c r="B986" s="7"/>
      <c r="C986" s="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7"/>
      <c r="B987" s="7"/>
      <c r="C987" s="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7"/>
      <c r="B988" s="7"/>
      <c r="C988" s="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7"/>
      <c r="B989" s="7"/>
      <c r="C989" s="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7"/>
      <c r="B990" s="7"/>
      <c r="C990" s="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7"/>
      <c r="B991" s="7"/>
      <c r="C991" s="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7"/>
      <c r="B992" s="7"/>
      <c r="C992" s="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7"/>
      <c r="B993" s="7"/>
      <c r="C993" s="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7"/>
      <c r="B994" s="7"/>
      <c r="C994" s="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7"/>
      <c r="B995" s="7"/>
      <c r="C995" s="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7"/>
      <c r="B996" s="7"/>
      <c r="C996" s="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7"/>
      <c r="B997" s="7"/>
      <c r="C997" s="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7"/>
      <c r="B998" s="7"/>
      <c r="C998" s="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7"/>
      <c r="B999" s="7"/>
      <c r="C999" s="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7"/>
      <c r="B1000" s="7"/>
      <c r="C1000" s="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
    <mergeCell ref="B34:C34"/>
    <mergeCell ref="B22:C22"/>
    <mergeCell ref="B23:C23"/>
    <mergeCell ref="B24:C24"/>
    <mergeCell ref="A25:A27"/>
    <mergeCell ref="B25:C27"/>
    <mergeCell ref="B28:C28"/>
    <mergeCell ref="B29:C29"/>
    <mergeCell ref="B21:C21"/>
    <mergeCell ref="B30:C30"/>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hyperlinks>
    <hyperlink ref="B12" r:id="rId1" xr:uid="{00000000-0004-0000-0000-000000000000}"/>
  </hyperlink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Hoja2!$K$1:$K$2</xm:f>
          </x14:formula1>
          <xm:sqref>B6</xm:sqref>
        </x14:dataValidation>
        <x14:dataValidation type="list" allowBlank="1" showErrorMessage="1" xr:uid="{00000000-0002-0000-0000-000001000000}">
          <x14:formula1>
            <xm:f>Hoja2!$I$1:$I$7</xm:f>
          </x14:formula1>
          <xm:sqref>B21</xm:sqref>
        </x14:dataValidation>
        <x14:dataValidation type="list" allowBlank="1" showErrorMessage="1" xr:uid="{00000000-0002-0000-0000-000002000000}">
          <x14:formula1>
            <xm:f>Hoja2!$L$1:$L$13</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workbookViewId="0">
      <selection sqref="A1:C1"/>
    </sheetView>
  </sheetViews>
  <sheetFormatPr baseColWidth="10" defaultColWidth="14.42578125" defaultRowHeight="15" customHeight="1" x14ac:dyDescent="0.25"/>
  <cols>
    <col min="1" max="1" width="49.7109375" customWidth="1"/>
    <col min="2" max="2" width="31.42578125" customWidth="1"/>
    <col min="3" max="3" width="90.28515625" customWidth="1"/>
    <col min="4" max="6" width="11.42578125" hidden="1" customWidth="1"/>
    <col min="7" max="26" width="8.7109375" customWidth="1"/>
  </cols>
  <sheetData>
    <row r="1" spans="1:26" ht="18.75" x14ac:dyDescent="0.25">
      <c r="A1" s="61" t="s">
        <v>53</v>
      </c>
      <c r="B1" s="62"/>
      <c r="C1" s="63"/>
    </row>
    <row r="2" spans="1:26" ht="15.75" customHeight="1" x14ac:dyDescent="0.25">
      <c r="A2" s="3" t="s">
        <v>54</v>
      </c>
      <c r="B2" s="64" t="s">
        <v>55</v>
      </c>
      <c r="C2" s="42"/>
    </row>
    <row r="3" spans="1:26" x14ac:dyDescent="0.25">
      <c r="A3" s="2" t="s">
        <v>56</v>
      </c>
      <c r="B3" s="41" t="str">
        <f>'AUTOS  NOTA 322'!B2:C2</f>
        <v>2024013637-003-000</v>
      </c>
      <c r="C3" s="42"/>
      <c r="D3" s="1"/>
      <c r="E3" s="1"/>
      <c r="F3" s="1"/>
      <c r="G3" s="1"/>
      <c r="H3" s="1"/>
      <c r="I3" s="1"/>
      <c r="J3" s="1"/>
      <c r="K3" s="1"/>
      <c r="L3" s="1"/>
      <c r="M3" s="1"/>
      <c r="N3" s="1"/>
      <c r="O3" s="1"/>
      <c r="P3" s="1"/>
      <c r="Q3" s="1"/>
      <c r="R3" s="1"/>
      <c r="S3" s="1"/>
      <c r="T3" s="1"/>
      <c r="U3" s="1"/>
      <c r="V3" s="1"/>
      <c r="W3" s="1"/>
      <c r="X3" s="1"/>
      <c r="Y3" s="1"/>
      <c r="Z3" s="1"/>
    </row>
    <row r="4" spans="1:26" x14ac:dyDescent="0.25">
      <c r="A4" s="2" t="s">
        <v>3</v>
      </c>
      <c r="B4" s="43" t="str">
        <f>'AUTOS  NOTA 322'!B3:C3</f>
        <v>DELEGATURA PARA FUNCIONES JURISDICCIONALES - SUPERINTENDENCIA FINANCIERA DE COLOMBIA</v>
      </c>
      <c r="C4" s="42"/>
      <c r="D4" s="1"/>
      <c r="E4" s="1"/>
      <c r="F4" s="1"/>
      <c r="G4" s="1"/>
      <c r="H4" s="1"/>
      <c r="I4" s="1"/>
      <c r="J4" s="1"/>
      <c r="K4" s="1"/>
      <c r="L4" s="1"/>
      <c r="M4" s="1"/>
      <c r="N4" s="1"/>
      <c r="O4" s="1"/>
      <c r="P4" s="1"/>
      <c r="Q4" s="1"/>
      <c r="R4" s="1"/>
      <c r="S4" s="1"/>
      <c r="T4" s="1"/>
      <c r="U4" s="1"/>
      <c r="V4" s="1"/>
      <c r="W4" s="1"/>
      <c r="X4" s="1"/>
      <c r="Y4" s="1"/>
      <c r="Z4" s="1"/>
    </row>
    <row r="5" spans="1:26" x14ac:dyDescent="0.25">
      <c r="A5" s="2" t="s">
        <v>5</v>
      </c>
      <c r="B5" s="43" t="str">
        <f>'AUTOS  NOTA 322'!B4:C4</f>
        <v>ALLIANZ SEGUROS S.A.</v>
      </c>
      <c r="C5" s="42"/>
      <c r="D5" s="1"/>
      <c r="E5" s="1"/>
      <c r="F5" s="1"/>
      <c r="G5" s="1"/>
      <c r="H5" s="1"/>
      <c r="I5" s="1"/>
      <c r="J5" s="1"/>
      <c r="K5" s="1"/>
      <c r="L5" s="1"/>
      <c r="M5" s="1"/>
      <c r="N5" s="1"/>
      <c r="O5" s="1"/>
      <c r="P5" s="1"/>
      <c r="Q5" s="1"/>
      <c r="R5" s="1"/>
      <c r="S5" s="1"/>
      <c r="T5" s="1"/>
      <c r="U5" s="1"/>
      <c r="V5" s="1"/>
      <c r="W5" s="1"/>
      <c r="X5" s="1"/>
      <c r="Y5" s="1"/>
      <c r="Z5" s="1"/>
    </row>
    <row r="6" spans="1:26" x14ac:dyDescent="0.25">
      <c r="A6" s="2" t="s">
        <v>7</v>
      </c>
      <c r="B6" s="43" t="str">
        <f>'AUTOS  NOTA 322'!B5:C5</f>
        <v>NELSON ANDRES QUIROGA BELTRAN</v>
      </c>
      <c r="C6" s="42"/>
      <c r="D6" s="1"/>
      <c r="E6" s="1"/>
      <c r="F6" s="1"/>
      <c r="G6" s="1"/>
      <c r="H6" s="1"/>
      <c r="I6" s="1"/>
      <c r="J6" s="1"/>
      <c r="K6" s="1"/>
      <c r="L6" s="1"/>
      <c r="M6" s="1"/>
      <c r="N6" s="1"/>
      <c r="O6" s="1"/>
      <c r="P6" s="1"/>
      <c r="Q6" s="1"/>
      <c r="R6" s="1"/>
      <c r="S6" s="1"/>
      <c r="T6" s="1"/>
      <c r="U6" s="1"/>
      <c r="V6" s="1"/>
      <c r="W6" s="1"/>
      <c r="X6" s="1"/>
      <c r="Y6" s="1"/>
      <c r="Z6" s="1"/>
    </row>
    <row r="7" spans="1:26" x14ac:dyDescent="0.25">
      <c r="A7" s="2" t="s">
        <v>9</v>
      </c>
      <c r="B7" s="43" t="str">
        <f>'AUTOS  NOTA 322'!B6:C6</f>
        <v>DEMANDA DIRECTA</v>
      </c>
      <c r="C7" s="42"/>
      <c r="D7" s="1"/>
      <c r="E7" s="1"/>
      <c r="F7" s="1"/>
      <c r="G7" s="1"/>
      <c r="H7" s="1"/>
      <c r="I7" s="1"/>
      <c r="J7" s="1"/>
      <c r="K7" s="1"/>
      <c r="L7" s="1"/>
      <c r="M7" s="1"/>
      <c r="N7" s="1"/>
      <c r="O7" s="1"/>
      <c r="P7" s="1"/>
      <c r="Q7" s="1"/>
      <c r="R7" s="1"/>
      <c r="S7" s="1"/>
      <c r="T7" s="1"/>
      <c r="U7" s="1"/>
      <c r="V7" s="1"/>
      <c r="W7" s="1"/>
      <c r="X7" s="1"/>
      <c r="Y7" s="1"/>
      <c r="Z7" s="1"/>
    </row>
    <row r="8" spans="1:26" x14ac:dyDescent="0.25">
      <c r="A8" s="9" t="s">
        <v>57</v>
      </c>
      <c r="B8" s="43" t="str">
        <f>'AUTOS  NOTA 322'!B7:C8</f>
        <v>No aplica</v>
      </c>
      <c r="C8" s="42"/>
      <c r="D8" s="1"/>
      <c r="E8" s="1"/>
      <c r="F8" s="1"/>
      <c r="G8" s="1"/>
      <c r="H8" s="1"/>
      <c r="I8" s="1"/>
      <c r="J8" s="1"/>
      <c r="K8" s="1"/>
      <c r="L8" s="1"/>
      <c r="M8" s="1"/>
      <c r="N8" s="1"/>
      <c r="O8" s="1"/>
      <c r="P8" s="1"/>
      <c r="Q8" s="1"/>
      <c r="R8" s="1"/>
      <c r="S8" s="1"/>
      <c r="T8" s="1"/>
      <c r="U8" s="1"/>
      <c r="V8" s="1"/>
      <c r="W8" s="1"/>
      <c r="X8" s="1"/>
      <c r="Y8" s="1"/>
      <c r="Z8" s="1"/>
    </row>
    <row r="9" spans="1:26" x14ac:dyDescent="0.25">
      <c r="A9" s="3" t="s">
        <v>58</v>
      </c>
      <c r="B9" s="43" t="s">
        <v>59</v>
      </c>
      <c r="C9" s="42"/>
    </row>
    <row r="10" spans="1:26" x14ac:dyDescent="0.25">
      <c r="A10" s="3" t="s">
        <v>60</v>
      </c>
      <c r="B10" s="43" t="s">
        <v>61</v>
      </c>
      <c r="C10" s="42"/>
    </row>
    <row r="11" spans="1:26" x14ac:dyDescent="0.25">
      <c r="A11" s="3" t="s">
        <v>62</v>
      </c>
      <c r="B11" s="65">
        <v>160000000</v>
      </c>
      <c r="C11" s="42"/>
    </row>
    <row r="12" spans="1:26" x14ac:dyDescent="0.25">
      <c r="A12" s="3" t="s">
        <v>63</v>
      </c>
      <c r="B12" s="65">
        <v>0</v>
      </c>
      <c r="C12" s="42"/>
    </row>
    <row r="13" spans="1:26" x14ac:dyDescent="0.25">
      <c r="A13" s="3" t="s">
        <v>64</v>
      </c>
      <c r="B13" s="43" t="s">
        <v>65</v>
      </c>
      <c r="C13" s="42"/>
    </row>
    <row r="14" spans="1:26" x14ac:dyDescent="0.25">
      <c r="A14" s="3" t="s">
        <v>66</v>
      </c>
      <c r="B14" s="45" t="s">
        <v>67</v>
      </c>
      <c r="C14" s="42"/>
    </row>
    <row r="15" spans="1:26" x14ac:dyDescent="0.25">
      <c r="A15" s="3" t="s">
        <v>68</v>
      </c>
      <c r="B15" s="43" t="s">
        <v>69</v>
      </c>
      <c r="C15" s="42"/>
    </row>
    <row r="16" spans="1:26" x14ac:dyDescent="0.25">
      <c r="A16" s="3" t="s">
        <v>70</v>
      </c>
      <c r="B16" s="43" t="s">
        <v>69</v>
      </c>
      <c r="C16" s="42"/>
    </row>
    <row r="17" spans="1:3" x14ac:dyDescent="0.25">
      <c r="A17" s="66" t="s">
        <v>71</v>
      </c>
      <c r="B17" s="43" t="s">
        <v>72</v>
      </c>
      <c r="C17" s="42"/>
    </row>
    <row r="18" spans="1:3" x14ac:dyDescent="0.25">
      <c r="A18" s="53"/>
      <c r="B18" s="10" t="s">
        <v>73</v>
      </c>
      <c r="C18" s="10" t="s">
        <v>74</v>
      </c>
    </row>
    <row r="19" spans="1:3" x14ac:dyDescent="0.25">
      <c r="A19" s="53"/>
      <c r="B19" s="11" t="s">
        <v>75</v>
      </c>
      <c r="C19" s="11"/>
    </row>
    <row r="20" spans="1:3" x14ac:dyDescent="0.25">
      <c r="A20" s="53"/>
      <c r="B20" s="11"/>
      <c r="C20" s="11"/>
    </row>
    <row r="21" spans="1:3" ht="15.75" customHeight="1" x14ac:dyDescent="0.25">
      <c r="A21" s="54"/>
      <c r="B21" s="11"/>
      <c r="C21" s="11"/>
    </row>
    <row r="22" spans="1:3" ht="15.75" customHeight="1" x14ac:dyDescent="0.25">
      <c r="A22" s="3" t="s">
        <v>76</v>
      </c>
      <c r="B22" s="43"/>
      <c r="C22" s="42"/>
    </row>
    <row r="23" spans="1:3" ht="15.75" customHeight="1" x14ac:dyDescent="0.25">
      <c r="A23" s="3" t="s">
        <v>77</v>
      </c>
      <c r="B23" s="64"/>
      <c r="C23" s="42"/>
    </row>
    <row r="24" spans="1:3" ht="15.75" customHeight="1" x14ac:dyDescent="0.25">
      <c r="A24" s="3" t="s">
        <v>78</v>
      </c>
      <c r="B24" s="43" t="s">
        <v>79</v>
      </c>
      <c r="C24" s="42"/>
    </row>
    <row r="25" spans="1:3" ht="15.75" customHeight="1" x14ac:dyDescent="0.25">
      <c r="A25" s="3" t="s">
        <v>80</v>
      </c>
      <c r="B25" s="43" t="s">
        <v>69</v>
      </c>
      <c r="C25" s="42"/>
    </row>
    <row r="26" spans="1:3" ht="15.75" customHeight="1" x14ac:dyDescent="0.25">
      <c r="A26" s="3" t="s">
        <v>81</v>
      </c>
      <c r="B26" s="43" t="s">
        <v>14</v>
      </c>
      <c r="C26" s="42"/>
    </row>
    <row r="27" spans="1:3" ht="15.75" customHeight="1" x14ac:dyDescent="0.25">
      <c r="A27" s="12" t="s">
        <v>82</v>
      </c>
      <c r="B27" s="43"/>
      <c r="C27" s="42"/>
    </row>
    <row r="28" spans="1:3" ht="15.75" customHeight="1" x14ac:dyDescent="0.25">
      <c r="A28" s="67" t="s">
        <v>83</v>
      </c>
      <c r="B28" s="62"/>
      <c r="C28" s="63"/>
    </row>
    <row r="29" spans="1:3" ht="15.75" customHeight="1" x14ac:dyDescent="0.25">
      <c r="A29" s="45" t="s">
        <v>84</v>
      </c>
      <c r="B29" s="42"/>
      <c r="C29" s="13"/>
    </row>
    <row r="30" spans="1:3" ht="15.75" customHeight="1" x14ac:dyDescent="0.25">
      <c r="A30" s="45" t="s">
        <v>85</v>
      </c>
      <c r="B30" s="42"/>
      <c r="C30" s="13"/>
    </row>
    <row r="31" spans="1:3" ht="15.75" customHeight="1" x14ac:dyDescent="0.25">
      <c r="A31" s="45" t="s">
        <v>86</v>
      </c>
      <c r="B31" s="42"/>
      <c r="C31" s="13"/>
    </row>
    <row r="32" spans="1:3" ht="15.75" customHeight="1" x14ac:dyDescent="0.25">
      <c r="A32" s="45" t="s">
        <v>87</v>
      </c>
      <c r="B32" s="42"/>
      <c r="C32" s="13"/>
    </row>
    <row r="33" spans="1:3" ht="15.75" customHeight="1" x14ac:dyDescent="0.25">
      <c r="A33" s="45" t="s">
        <v>88</v>
      </c>
      <c r="B33" s="42"/>
      <c r="C33" s="13"/>
    </row>
    <row r="34" spans="1:3" ht="15.75" customHeight="1" x14ac:dyDescent="0.25">
      <c r="A34" s="45" t="s">
        <v>89</v>
      </c>
      <c r="B34" s="42"/>
      <c r="C34" s="14"/>
    </row>
    <row r="35" spans="1:3" ht="15.75" customHeight="1" x14ac:dyDescent="0.25">
      <c r="A35" s="68" t="s">
        <v>90</v>
      </c>
      <c r="B35" s="42"/>
      <c r="C35" s="15"/>
    </row>
    <row r="36" spans="1:3" ht="15.75" customHeight="1" x14ac:dyDescent="0.25">
      <c r="A36" s="68" t="s">
        <v>91</v>
      </c>
      <c r="B36" s="42"/>
      <c r="C36" s="16"/>
    </row>
    <row r="37" spans="1:3" ht="15.75" customHeight="1" x14ac:dyDescent="0.25">
      <c r="A37" s="69" t="s">
        <v>92</v>
      </c>
      <c r="B37" s="56"/>
      <c r="C37" s="16"/>
    </row>
    <row r="38" spans="1:3" ht="15.75" customHeight="1" x14ac:dyDescent="0.25">
      <c r="A38" s="57"/>
      <c r="B38" s="58"/>
      <c r="C38" s="16"/>
    </row>
    <row r="39" spans="1:3" ht="15.75" customHeight="1" x14ac:dyDescent="0.25">
      <c r="A39" s="59"/>
      <c r="B39" s="60"/>
      <c r="C39" s="16"/>
    </row>
    <row r="40" spans="1:3" ht="15.75" customHeight="1" x14ac:dyDescent="0.25">
      <c r="A40" s="70" t="s">
        <v>93</v>
      </c>
      <c r="B40" s="62"/>
      <c r="C40" s="63"/>
    </row>
    <row r="41" spans="1:3" ht="15.75" customHeight="1" x14ac:dyDescent="0.25">
      <c r="A41" s="17" t="s">
        <v>94</v>
      </c>
      <c r="B41" s="18"/>
      <c r="C41" s="15"/>
    </row>
    <row r="42" spans="1:3" ht="15.75" customHeight="1" x14ac:dyDescent="0.25">
      <c r="A42" s="68" t="s">
        <v>95</v>
      </c>
      <c r="B42" s="42"/>
      <c r="C42" s="16"/>
    </row>
    <row r="43" spans="1:3" ht="15.75" customHeight="1" x14ac:dyDescent="0.25">
      <c r="A43" s="68" t="s">
        <v>96</v>
      </c>
      <c r="B43" s="42"/>
      <c r="C43" s="16"/>
    </row>
    <row r="44" spans="1:3" ht="15.75" customHeight="1" x14ac:dyDescent="0.25">
      <c r="A44" s="17" t="s">
        <v>97</v>
      </c>
      <c r="B44" s="18"/>
      <c r="C44" s="16"/>
    </row>
    <row r="45" spans="1:3" ht="15.75" customHeight="1" x14ac:dyDescent="0.25">
      <c r="A45" s="17" t="s">
        <v>98</v>
      </c>
      <c r="B45" s="18"/>
      <c r="C45" s="16"/>
    </row>
    <row r="46" spans="1:3" ht="15.75" customHeight="1" x14ac:dyDescent="0.25">
      <c r="A46" s="68" t="s">
        <v>99</v>
      </c>
      <c r="B46" s="42"/>
      <c r="C46" s="16"/>
    </row>
    <row r="47" spans="1:3" ht="15.75" customHeight="1" x14ac:dyDescent="0.25">
      <c r="A47" s="17" t="s">
        <v>100</v>
      </c>
      <c r="B47" s="19"/>
      <c r="C47" s="16"/>
    </row>
    <row r="48" spans="1:3" ht="15.75" customHeight="1" x14ac:dyDescent="0.25">
      <c r="A48" s="68" t="s">
        <v>101</v>
      </c>
      <c r="B48" s="42"/>
      <c r="C48" s="16"/>
    </row>
    <row r="49" spans="1:3" ht="15.75" customHeight="1" x14ac:dyDescent="0.25">
      <c r="A49" s="68" t="s">
        <v>102</v>
      </c>
      <c r="B49" s="42"/>
      <c r="C49" s="16"/>
    </row>
    <row r="50" spans="1:3" ht="15.75" customHeight="1" x14ac:dyDescent="0.25">
      <c r="A50" s="68" t="s">
        <v>92</v>
      </c>
      <c r="B50" s="42"/>
      <c r="C50" s="16"/>
    </row>
    <row r="51" spans="1:3" ht="81.75" customHeight="1" x14ac:dyDescent="0.25">
      <c r="A51" s="71" t="s">
        <v>103</v>
      </c>
      <c r="B51" s="63"/>
      <c r="C51" s="20" t="s">
        <v>104</v>
      </c>
    </row>
    <row r="52" spans="1:3" ht="15.75" customHeight="1" x14ac:dyDescent="0.25">
      <c r="C52" s="15" t="s">
        <v>105</v>
      </c>
    </row>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2">
    <mergeCell ref="A46:B46"/>
    <mergeCell ref="A48:B48"/>
    <mergeCell ref="A49:B49"/>
    <mergeCell ref="A50:B50"/>
    <mergeCell ref="A51:B51"/>
    <mergeCell ref="A29:B29"/>
    <mergeCell ref="A30:B30"/>
    <mergeCell ref="A31:B31"/>
    <mergeCell ref="A42:B42"/>
    <mergeCell ref="A43:B43"/>
    <mergeCell ref="A32:B32"/>
    <mergeCell ref="A33:B33"/>
    <mergeCell ref="A34:B34"/>
    <mergeCell ref="A35:B35"/>
    <mergeCell ref="A36:B36"/>
    <mergeCell ref="A37:B39"/>
    <mergeCell ref="A40:C40"/>
    <mergeCell ref="B24:C24"/>
    <mergeCell ref="B25:C25"/>
    <mergeCell ref="B26:C26"/>
    <mergeCell ref="B27:C27"/>
    <mergeCell ref="A28:C28"/>
    <mergeCell ref="B16:C16"/>
    <mergeCell ref="A17:A21"/>
    <mergeCell ref="B17:C17"/>
    <mergeCell ref="B22:C22"/>
    <mergeCell ref="B23:C23"/>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Hoja2!$B$1:$B$2</xm:f>
          </x14:formula1>
          <xm:sqref>B15:B16 B22:B23 B25 B27</xm:sqref>
        </x14:dataValidation>
        <x14:dataValidation type="list" allowBlank="1" showErrorMessage="1" xr:uid="{00000000-0002-0000-0100-000001000000}">
          <x14:formula1>
            <xm:f>Hoja2!$C$2:$C$4</xm:f>
          </x14:formula1>
          <xm:sqref>B17</xm:sqref>
        </x14:dataValidation>
        <x14:dataValidation type="list" allowBlank="1" showErrorMessage="1" xr:uid="{00000000-0002-0000-0100-000002000000}">
          <x14:formula1>
            <xm:f>Hoja2!$M$1:$M$3</xm:f>
          </x14:formula1>
          <xm:sqref>B13</xm:sqref>
        </x14:dataValidation>
        <x14:dataValidation type="list" allowBlank="1" showErrorMessage="1" xr:uid="{00000000-0002-0000-0100-000003000000}">
          <x14:formula1>
            <xm:f>Hoja2!$L$1:$L$13</xm:f>
          </x14:formula1>
          <xm:sqref>B10</xm:sqref>
        </x14:dataValidation>
        <x14:dataValidation type="list" allowBlank="1" showErrorMessage="1" xr:uid="{00000000-0002-0000-0100-000004000000}">
          <x14:formula1>
            <xm:f>Hoja2!$E$2:$E$8</xm:f>
          </x14:formula1>
          <xm:sqref>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J1000"/>
  <sheetViews>
    <sheetView tabSelected="1" topLeftCell="B23" workbookViewId="0">
      <selection activeCell="K32" sqref="K32"/>
    </sheetView>
  </sheetViews>
  <sheetFormatPr baseColWidth="10" defaultColWidth="14.42578125" defaultRowHeight="15" customHeight="1" x14ac:dyDescent="0.25"/>
  <cols>
    <col min="1" max="1" width="41.7109375" customWidth="1"/>
    <col min="2" max="2" width="35.28515625" customWidth="1"/>
    <col min="3" max="3" width="54.7109375" customWidth="1"/>
    <col min="4" max="8" width="11.42578125" hidden="1" customWidth="1"/>
    <col min="9" max="9" width="12" hidden="1" customWidth="1"/>
    <col min="10" max="10" width="14" customWidth="1"/>
    <col min="11" max="26" width="8.7109375" customWidth="1"/>
  </cols>
  <sheetData>
    <row r="1" spans="1:9" ht="18.75" x14ac:dyDescent="0.25">
      <c r="A1" s="61" t="s">
        <v>106</v>
      </c>
      <c r="B1" s="62"/>
      <c r="C1" s="63"/>
    </row>
    <row r="2" spans="1:9" ht="15" customHeight="1" x14ac:dyDescent="0.25">
      <c r="A2" s="3" t="s">
        <v>54</v>
      </c>
      <c r="B2" s="64" t="str">
        <f>'AUTOS NOTA 321'!B2:C2</f>
        <v>SINIESTRO  126220389 LEGIS APJ32254</v>
      </c>
      <c r="C2" s="42"/>
    </row>
    <row r="3" spans="1:9" x14ac:dyDescent="0.25">
      <c r="A3" s="2" t="s">
        <v>56</v>
      </c>
      <c r="B3" s="41" t="str">
        <f>'AUTOS  NOTA 322'!B2:C2</f>
        <v>2024013637-003-000</v>
      </c>
      <c r="C3" s="42"/>
    </row>
    <row r="4" spans="1:9" x14ac:dyDescent="0.25">
      <c r="A4" s="2" t="s">
        <v>3</v>
      </c>
      <c r="B4" s="43" t="str">
        <f>'AUTOS  NOTA 322'!B3:C3</f>
        <v>DELEGATURA PARA FUNCIONES JURISDICCIONALES - SUPERINTENDENCIA FINANCIERA DE COLOMBIA</v>
      </c>
      <c r="C4" s="42"/>
    </row>
    <row r="5" spans="1:9" x14ac:dyDescent="0.25">
      <c r="A5" s="2" t="s">
        <v>5</v>
      </c>
      <c r="B5" s="43" t="str">
        <f>'AUTOS  NOTA 322'!B4:C4</f>
        <v>ALLIANZ SEGUROS S.A.</v>
      </c>
      <c r="C5" s="42"/>
    </row>
    <row r="6" spans="1:9" ht="15" customHeight="1" x14ac:dyDescent="0.25">
      <c r="A6" s="2" t="s">
        <v>7</v>
      </c>
      <c r="B6" s="43" t="str">
        <f>'AUTOS  NOTA 322'!B5:C5</f>
        <v>NELSON ANDRES QUIROGA BELTRAN</v>
      </c>
      <c r="C6" s="42"/>
    </row>
    <row r="7" spans="1:9" x14ac:dyDescent="0.25">
      <c r="A7" s="2" t="s">
        <v>9</v>
      </c>
      <c r="B7" s="43" t="str">
        <f>'AUTOS  NOTA 322'!B6:C6</f>
        <v>DEMANDA DIRECTA</v>
      </c>
      <c r="C7" s="42"/>
    </row>
    <row r="8" spans="1:9" x14ac:dyDescent="0.25">
      <c r="A8" s="9" t="s">
        <v>57</v>
      </c>
      <c r="B8" s="43" t="str">
        <f>'AUTOS  NOTA 322'!B7:C8</f>
        <v>No aplica</v>
      </c>
      <c r="C8" s="42"/>
    </row>
    <row r="9" spans="1:9" ht="30" x14ac:dyDescent="0.25">
      <c r="A9" s="2" t="s">
        <v>107</v>
      </c>
      <c r="B9" s="72">
        <f>SUM(C11,C12,C14,C15,C17)</f>
        <v>154500000</v>
      </c>
      <c r="C9" s="42"/>
    </row>
    <row r="10" spans="1:9" x14ac:dyDescent="0.25">
      <c r="A10" s="73" t="s">
        <v>108</v>
      </c>
      <c r="B10" s="74" t="s">
        <v>109</v>
      </c>
      <c r="C10" s="42"/>
    </row>
    <row r="11" spans="1:9" x14ac:dyDescent="0.25">
      <c r="A11" s="53"/>
      <c r="B11" s="11" t="s">
        <v>110</v>
      </c>
      <c r="C11" s="21"/>
    </row>
    <row r="12" spans="1:9" x14ac:dyDescent="0.25">
      <c r="A12" s="53"/>
      <c r="B12" s="11" t="s">
        <v>111</v>
      </c>
      <c r="C12" s="21">
        <v>154500000</v>
      </c>
    </row>
    <row r="13" spans="1:9" x14ac:dyDescent="0.25">
      <c r="A13" s="53"/>
      <c r="B13" s="74"/>
      <c r="C13" s="42"/>
    </row>
    <row r="14" spans="1:9" x14ac:dyDescent="0.25">
      <c r="A14" s="53"/>
      <c r="B14" s="11" t="s">
        <v>112</v>
      </c>
      <c r="C14" s="22"/>
    </row>
    <row r="15" spans="1:9" x14ac:dyDescent="0.25">
      <c r="A15" s="53"/>
      <c r="B15" s="11" t="s">
        <v>113</v>
      </c>
      <c r="C15" s="22"/>
      <c r="E15" s="23" t="s">
        <v>114</v>
      </c>
      <c r="F15" s="24">
        <v>0.7</v>
      </c>
    </row>
    <row r="16" spans="1:9" x14ac:dyDescent="0.25">
      <c r="A16" s="53"/>
      <c r="B16" s="74" t="s">
        <v>115</v>
      </c>
      <c r="C16" s="42"/>
      <c r="E16" s="23" t="s">
        <v>116</v>
      </c>
      <c r="F16" s="24">
        <v>0.3</v>
      </c>
      <c r="I16" s="25"/>
    </row>
    <row r="17" spans="1:10" x14ac:dyDescent="0.25">
      <c r="A17" s="54"/>
      <c r="B17" s="11"/>
      <c r="C17" s="26"/>
      <c r="F17" s="24"/>
      <c r="I17" s="25"/>
    </row>
    <row r="18" spans="1:10" ht="23.25" customHeight="1" x14ac:dyDescent="0.25">
      <c r="A18" s="27" t="s">
        <v>117</v>
      </c>
      <c r="B18" s="64" t="s">
        <v>114</v>
      </c>
      <c r="C18" s="42"/>
    </row>
    <row r="19" spans="1:10" ht="60" x14ac:dyDescent="0.25">
      <c r="A19" s="2" t="s">
        <v>118</v>
      </c>
      <c r="B19" s="76" t="s">
        <v>185</v>
      </c>
      <c r="C19" s="77"/>
    </row>
    <row r="20" spans="1:10" ht="15" customHeight="1" x14ac:dyDescent="0.25">
      <c r="A20" s="28" t="s">
        <v>119</v>
      </c>
      <c r="B20" s="78">
        <f>(C22+C23+C25+C26+C28+C29+C30+C32+C33+C34)</f>
        <v>194244215</v>
      </c>
      <c r="C20" s="79"/>
    </row>
    <row r="21" spans="1:10" ht="15.75" customHeight="1" x14ac:dyDescent="0.25">
      <c r="A21" s="27" t="s">
        <v>120</v>
      </c>
      <c r="B21" s="80" t="s">
        <v>109</v>
      </c>
      <c r="C21" s="40"/>
    </row>
    <row r="22" spans="1:10" ht="15.75" customHeight="1" x14ac:dyDescent="0.25">
      <c r="A22" s="82"/>
      <c r="B22" s="11" t="s">
        <v>184</v>
      </c>
      <c r="C22" s="21">
        <v>39744215</v>
      </c>
    </row>
    <row r="23" spans="1:10" ht="15.75" customHeight="1" x14ac:dyDescent="0.25">
      <c r="A23" s="58"/>
      <c r="B23" s="11" t="s">
        <v>111</v>
      </c>
      <c r="C23" s="21">
        <v>154500000</v>
      </c>
    </row>
    <row r="24" spans="1:10" ht="15.75" customHeight="1" x14ac:dyDescent="0.25">
      <c r="A24" s="58"/>
      <c r="B24" s="74" t="s">
        <v>121</v>
      </c>
      <c r="C24" s="42"/>
    </row>
    <row r="25" spans="1:10" ht="15.75" customHeight="1" x14ac:dyDescent="0.25">
      <c r="A25" s="58"/>
      <c r="B25" s="11" t="s">
        <v>112</v>
      </c>
      <c r="C25" s="21">
        <v>0</v>
      </c>
      <c r="J25" s="85"/>
    </row>
    <row r="26" spans="1:10" ht="28.5" customHeight="1" x14ac:dyDescent="0.25">
      <c r="A26" s="58"/>
      <c r="B26" s="11" t="s">
        <v>122</v>
      </c>
      <c r="C26" s="21">
        <v>0</v>
      </c>
    </row>
    <row r="27" spans="1:10" ht="15.75" customHeight="1" x14ac:dyDescent="0.25">
      <c r="A27" s="58"/>
      <c r="B27" s="74" t="s">
        <v>123</v>
      </c>
      <c r="C27" s="42"/>
    </row>
    <row r="28" spans="1:10" ht="15.75" customHeight="1" x14ac:dyDescent="0.25">
      <c r="A28" s="58"/>
      <c r="B28" s="11" t="s">
        <v>124</v>
      </c>
      <c r="C28" s="21">
        <v>0</v>
      </c>
    </row>
    <row r="29" spans="1:10" ht="15.75" customHeight="1" x14ac:dyDescent="0.25">
      <c r="A29" s="58"/>
      <c r="B29" s="11" t="s">
        <v>110</v>
      </c>
      <c r="C29" s="21">
        <v>0</v>
      </c>
    </row>
    <row r="30" spans="1:10" ht="15.75" customHeight="1" x14ac:dyDescent="0.25">
      <c r="A30" s="58"/>
      <c r="B30" s="11" t="s">
        <v>125</v>
      </c>
      <c r="C30" s="21">
        <v>0</v>
      </c>
    </row>
    <row r="31" spans="1:10" ht="15.75" customHeight="1" x14ac:dyDescent="0.25">
      <c r="A31" s="58"/>
      <c r="B31" s="74" t="s">
        <v>126</v>
      </c>
      <c r="C31" s="42"/>
    </row>
    <row r="32" spans="1:10" ht="15.75" customHeight="1" x14ac:dyDescent="0.25">
      <c r="A32" s="58"/>
      <c r="B32" s="11"/>
      <c r="C32" s="21"/>
    </row>
    <row r="33" spans="1:3" ht="15.75" customHeight="1" x14ac:dyDescent="0.25">
      <c r="A33" s="58"/>
      <c r="B33" s="11" t="s">
        <v>110</v>
      </c>
      <c r="C33" s="21">
        <v>0</v>
      </c>
    </row>
    <row r="34" spans="1:3" ht="15.75" customHeight="1" x14ac:dyDescent="0.25">
      <c r="A34" s="58"/>
      <c r="B34" s="11" t="s">
        <v>125</v>
      </c>
      <c r="C34" s="21">
        <v>0</v>
      </c>
    </row>
    <row r="35" spans="1:3" ht="15.75" customHeight="1" x14ac:dyDescent="0.25">
      <c r="A35" s="58"/>
      <c r="B35" s="74" t="s">
        <v>127</v>
      </c>
      <c r="C35" s="42"/>
    </row>
    <row r="36" spans="1:3" ht="15.75" customHeight="1" x14ac:dyDescent="0.25">
      <c r="A36" s="58"/>
      <c r="B36" s="11" t="s">
        <v>128</v>
      </c>
      <c r="C36" s="29">
        <v>1</v>
      </c>
    </row>
    <row r="37" spans="1:3" ht="15.75" customHeight="1" x14ac:dyDescent="0.25">
      <c r="A37" s="58"/>
      <c r="B37" s="11" t="s">
        <v>63</v>
      </c>
      <c r="C37" s="30">
        <v>0</v>
      </c>
    </row>
    <row r="38" spans="1:3" ht="15.75" customHeight="1" x14ac:dyDescent="0.25">
      <c r="A38" s="58"/>
      <c r="B38" s="11" t="s">
        <v>129</v>
      </c>
      <c r="C38" s="29">
        <v>1</v>
      </c>
    </row>
    <row r="39" spans="1:3" ht="15.75" customHeight="1" x14ac:dyDescent="0.25">
      <c r="A39" s="31" t="s">
        <v>130</v>
      </c>
      <c r="B39" s="78">
        <f>IFERROR(B20*(VLOOKUP(B18,E15:F17,2,0)),16666)</f>
        <v>135970950.5</v>
      </c>
      <c r="C39" s="79"/>
    </row>
    <row r="40" spans="1:3" ht="93" customHeight="1" x14ac:dyDescent="0.25">
      <c r="A40" s="2" t="s">
        <v>131</v>
      </c>
      <c r="B40" s="45" t="s">
        <v>186</v>
      </c>
      <c r="C40" s="42"/>
    </row>
    <row r="41" spans="1:3" ht="211.5" customHeight="1" x14ac:dyDescent="0.25">
      <c r="A41" s="2" t="s">
        <v>132</v>
      </c>
      <c r="B41" s="81" t="s">
        <v>133</v>
      </c>
      <c r="C41" s="42"/>
    </row>
    <row r="42" spans="1:3" ht="25.5" customHeight="1" x14ac:dyDescent="0.25">
      <c r="A42" s="32" t="s">
        <v>134</v>
      </c>
      <c r="B42" s="32"/>
      <c r="C42" s="32"/>
    </row>
    <row r="43" spans="1:3" ht="15.75" customHeight="1" x14ac:dyDescent="0.25">
      <c r="A43" s="33" t="s">
        <v>135</v>
      </c>
      <c r="B43" s="75"/>
      <c r="C43" s="42"/>
    </row>
    <row r="44" spans="1:3" ht="40.5" customHeight="1" x14ac:dyDescent="0.25">
      <c r="A44" s="33" t="s">
        <v>136</v>
      </c>
      <c r="B44" s="75"/>
      <c r="C44" s="42"/>
    </row>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7">
    <mergeCell ref="A22:A38"/>
    <mergeCell ref="B24:C24"/>
    <mergeCell ref="B27:C27"/>
    <mergeCell ref="B31:C31"/>
    <mergeCell ref="B43:C43"/>
    <mergeCell ref="B44:C44"/>
    <mergeCell ref="B19:C19"/>
    <mergeCell ref="B20:C20"/>
    <mergeCell ref="B21:C21"/>
    <mergeCell ref="B18:C18"/>
    <mergeCell ref="B35:C35"/>
    <mergeCell ref="B39:C39"/>
    <mergeCell ref="B40:C40"/>
    <mergeCell ref="B41:C41"/>
    <mergeCell ref="B6:C6"/>
    <mergeCell ref="B7:C7"/>
    <mergeCell ref="B8:C8"/>
    <mergeCell ref="B9:C9"/>
    <mergeCell ref="A10:A17"/>
    <mergeCell ref="B10:C10"/>
    <mergeCell ref="B13:C13"/>
    <mergeCell ref="B16:C16"/>
    <mergeCell ref="A1:C1"/>
    <mergeCell ref="B2:C2"/>
    <mergeCell ref="B3:C3"/>
    <mergeCell ref="B4:C4"/>
    <mergeCell ref="B5:C5"/>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Hoja2!$L$9:$L$13</xm:f>
          </x14:formula1>
          <xm:sqref>B32</xm:sqref>
        </x14:dataValidation>
        <x14:dataValidation type="list" allowBlank="1" showErrorMessage="1" xr:uid="{00000000-0002-0000-0200-000001000000}">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21:A1000"/>
  <sheetViews>
    <sheetView workbookViewId="0"/>
  </sheetViews>
  <sheetFormatPr baseColWidth="10" defaultColWidth="14.42578125" defaultRowHeight="15" customHeight="1" x14ac:dyDescent="0.25"/>
  <cols>
    <col min="1" max="2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22A35"/>
  </sheetPr>
  <dimension ref="A1:F1000"/>
  <sheetViews>
    <sheetView workbookViewId="0"/>
  </sheetViews>
  <sheetFormatPr baseColWidth="10" defaultColWidth="14.42578125" defaultRowHeight="15" customHeight="1" x14ac:dyDescent="0.25"/>
  <cols>
    <col min="1" max="1" width="37" customWidth="1"/>
    <col min="2" max="2" width="11.42578125" customWidth="1"/>
    <col min="3" max="3" width="94.42578125" customWidth="1"/>
    <col min="4" max="6" width="11.42578125" hidden="1" customWidth="1"/>
    <col min="7" max="26" width="8.7109375" customWidth="1"/>
  </cols>
  <sheetData>
    <row r="1" spans="1:3" ht="18.75" x14ac:dyDescent="0.25">
      <c r="A1" s="61" t="s">
        <v>137</v>
      </c>
      <c r="B1" s="62"/>
      <c r="C1" s="63"/>
    </row>
    <row r="2" spans="1:3" x14ac:dyDescent="0.25">
      <c r="A2" s="3" t="s">
        <v>54</v>
      </c>
      <c r="B2" s="64" t="str">
        <f>'AUTOS NOTA 324'!B2:C2</f>
        <v>SINIESTRO  126220389 LEGIS APJ32254</v>
      </c>
      <c r="C2" s="42"/>
    </row>
    <row r="3" spans="1:3" x14ac:dyDescent="0.25">
      <c r="A3" s="2" t="s">
        <v>56</v>
      </c>
      <c r="B3" s="41" t="str">
        <f>'AUTOS  NOTA 322'!B2:C2</f>
        <v>2024013637-003-000</v>
      </c>
      <c r="C3" s="42"/>
    </row>
    <row r="4" spans="1:3" x14ac:dyDescent="0.25">
      <c r="A4" s="2" t="s">
        <v>3</v>
      </c>
      <c r="B4" s="43" t="str">
        <f>'AUTOS  NOTA 322'!B3:C3</f>
        <v>DELEGATURA PARA FUNCIONES JURISDICCIONALES - SUPERINTENDENCIA FINANCIERA DE COLOMBIA</v>
      </c>
      <c r="C4" s="42"/>
    </row>
    <row r="5" spans="1:3" x14ac:dyDescent="0.25">
      <c r="A5" s="2" t="s">
        <v>5</v>
      </c>
      <c r="B5" s="43" t="str">
        <f>'AUTOS  NOTA 322'!B4:C4</f>
        <v>ALLIANZ SEGUROS S.A.</v>
      </c>
      <c r="C5" s="42"/>
    </row>
    <row r="6" spans="1:3" ht="15" customHeight="1" x14ac:dyDescent="0.25">
      <c r="A6" s="2" t="s">
        <v>7</v>
      </c>
      <c r="B6" s="43" t="str">
        <f>'AUTOS  NOTA 322'!B5:C5</f>
        <v>NELSON ANDRES QUIROGA BELTRAN</v>
      </c>
      <c r="C6" s="42"/>
    </row>
    <row r="7" spans="1:3" ht="15" customHeight="1" x14ac:dyDescent="0.25">
      <c r="A7" s="2" t="s">
        <v>9</v>
      </c>
      <c r="B7" s="43" t="str">
        <f>'AUTOS  NOTA 322'!B6:C6</f>
        <v>DEMANDA DIRECTA</v>
      </c>
      <c r="C7" s="42"/>
    </row>
    <row r="8" spans="1:3" ht="15" customHeight="1" x14ac:dyDescent="0.25">
      <c r="A8" s="9" t="s">
        <v>57</v>
      </c>
      <c r="B8" s="43" t="str">
        <f>'AUTOS  NOTA 322'!B7:C8</f>
        <v>No aplica</v>
      </c>
      <c r="C8" s="42"/>
    </row>
    <row r="9" spans="1:3" ht="18.75" customHeight="1" x14ac:dyDescent="0.25">
      <c r="A9" s="2" t="s">
        <v>138</v>
      </c>
      <c r="B9" s="43"/>
      <c r="C9" s="42"/>
    </row>
    <row r="10" spans="1:3" x14ac:dyDescent="0.25">
      <c r="A10" s="27" t="s">
        <v>120</v>
      </c>
      <c r="B10" s="72">
        <f>'AUTOS NOTA 324'!B20:C20</f>
        <v>194244215</v>
      </c>
      <c r="C10" s="42"/>
    </row>
    <row r="11" spans="1:3" x14ac:dyDescent="0.25">
      <c r="A11" s="27" t="s">
        <v>139</v>
      </c>
      <c r="B11" s="83">
        <f>'AUTOS NOTA 324'!B39:C39</f>
        <v>135970950.5</v>
      </c>
      <c r="C11" s="42"/>
    </row>
    <row r="12" spans="1:3" x14ac:dyDescent="0.25">
      <c r="A12" s="27" t="s">
        <v>140</v>
      </c>
      <c r="B12" s="84"/>
      <c r="C12" s="42"/>
    </row>
    <row r="13" spans="1:3" ht="45" x14ac:dyDescent="0.25">
      <c r="A13" s="2" t="s">
        <v>141</v>
      </c>
      <c r="B13" s="43"/>
      <c r="C13" s="42"/>
    </row>
    <row r="14" spans="1:3" ht="45" x14ac:dyDescent="0.25">
      <c r="A14" s="2" t="s">
        <v>142</v>
      </c>
      <c r="B14" s="43"/>
      <c r="C14" s="42"/>
    </row>
    <row r="15" spans="1:3" x14ac:dyDescent="0.25">
      <c r="A15" s="2" t="s">
        <v>143</v>
      </c>
      <c r="B15" s="11"/>
      <c r="C15" s="11"/>
    </row>
    <row r="16" spans="1:3" x14ac:dyDescent="0.25">
      <c r="A16" s="27" t="s">
        <v>144</v>
      </c>
      <c r="B16" s="43"/>
      <c r="C16" s="42"/>
    </row>
    <row r="17" spans="1:3" x14ac:dyDescent="0.25">
      <c r="A17" s="11" t="s">
        <v>145</v>
      </c>
      <c r="B17" s="64"/>
      <c r="C17" s="42"/>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B6:C6"/>
    <mergeCell ref="B7:C7"/>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Hoja2!$B$1:$B$2</xm:f>
          </x14:formula1>
          <xm:sqref>B13 B15:B16</xm:sqref>
        </x14:dataValidation>
        <x14:dataValidation type="list" allowBlank="1" showErrorMessage="1" xr:uid="{00000000-0002-0000-0400-000001000000}">
          <x14:formula1>
            <xm:f>Hoja2!$N$1:$N$3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workbookViewId="0"/>
  </sheetViews>
  <sheetFormatPr baseColWidth="10" defaultColWidth="14.42578125" defaultRowHeight="15" customHeight="1" x14ac:dyDescent="0.25"/>
  <cols>
    <col min="1" max="3" width="11.42578125" customWidth="1"/>
    <col min="4" max="4" width="20.28515625" customWidth="1"/>
    <col min="5" max="5" width="42.7109375" customWidth="1"/>
    <col min="6" max="11" width="11.42578125" customWidth="1"/>
    <col min="12" max="12" width="30.7109375" customWidth="1"/>
    <col min="13" max="13" width="16" customWidth="1"/>
    <col min="14" max="26" width="11.42578125" customWidth="1"/>
  </cols>
  <sheetData>
    <row r="1" spans="1:15" x14ac:dyDescent="0.25">
      <c r="A1" s="34" t="s">
        <v>64</v>
      </c>
      <c r="B1" s="23" t="s">
        <v>69</v>
      </c>
      <c r="C1" s="34" t="s">
        <v>71</v>
      </c>
      <c r="D1" s="34" t="s">
        <v>146</v>
      </c>
      <c r="E1" s="35" t="s">
        <v>78</v>
      </c>
      <c r="F1" s="1" t="s">
        <v>114</v>
      </c>
      <c r="G1" s="8">
        <v>0</v>
      </c>
      <c r="H1" s="23" t="s">
        <v>26</v>
      </c>
      <c r="I1" s="23" t="s">
        <v>147</v>
      </c>
      <c r="K1" s="23" t="s">
        <v>148</v>
      </c>
      <c r="L1" s="36" t="s">
        <v>149</v>
      </c>
      <c r="M1" s="23" t="s">
        <v>65</v>
      </c>
      <c r="N1" s="23" t="s">
        <v>114</v>
      </c>
      <c r="O1" s="23" t="s">
        <v>150</v>
      </c>
    </row>
    <row r="2" spans="1:15" x14ac:dyDescent="0.25">
      <c r="A2" s="23" t="s">
        <v>65</v>
      </c>
      <c r="B2" s="23" t="s">
        <v>151</v>
      </c>
      <c r="C2" s="23" t="s">
        <v>152</v>
      </c>
      <c r="D2" s="1" t="s">
        <v>153</v>
      </c>
      <c r="E2" s="37" t="s">
        <v>79</v>
      </c>
      <c r="F2" s="1" t="s">
        <v>154</v>
      </c>
      <c r="G2" s="8">
        <v>0.7</v>
      </c>
      <c r="H2" s="23" t="s">
        <v>155</v>
      </c>
      <c r="I2" s="23" t="s">
        <v>156</v>
      </c>
      <c r="K2" s="23" t="s">
        <v>10</v>
      </c>
      <c r="L2" s="36" t="s">
        <v>157</v>
      </c>
      <c r="M2" s="23" t="s">
        <v>158</v>
      </c>
      <c r="N2" s="23" t="s">
        <v>116</v>
      </c>
      <c r="O2" s="23" t="s">
        <v>151</v>
      </c>
    </row>
    <row r="3" spans="1:15" x14ac:dyDescent="0.25">
      <c r="A3" s="23" t="s">
        <v>158</v>
      </c>
      <c r="C3" s="23" t="s">
        <v>159</v>
      </c>
      <c r="D3" s="1" t="s">
        <v>160</v>
      </c>
      <c r="E3" s="37" t="s">
        <v>161</v>
      </c>
      <c r="F3" s="1" t="s">
        <v>116</v>
      </c>
      <c r="G3" s="8">
        <v>0.3</v>
      </c>
      <c r="H3" s="23" t="s">
        <v>162</v>
      </c>
      <c r="I3" s="23" t="s">
        <v>163</v>
      </c>
      <c r="L3" s="36" t="s">
        <v>61</v>
      </c>
      <c r="M3" s="23" t="s">
        <v>164</v>
      </c>
      <c r="N3" s="23" t="s">
        <v>154</v>
      </c>
    </row>
    <row r="4" spans="1:15" x14ac:dyDescent="0.25">
      <c r="A4" s="23" t="s">
        <v>164</v>
      </c>
      <c r="C4" s="23" t="s">
        <v>72</v>
      </c>
      <c r="E4" s="37" t="s">
        <v>165</v>
      </c>
      <c r="H4" s="23" t="s">
        <v>166</v>
      </c>
      <c r="I4" s="23" t="s">
        <v>167</v>
      </c>
      <c r="L4" s="23" t="s">
        <v>168</v>
      </c>
    </row>
    <row r="5" spans="1:15" x14ac:dyDescent="0.25">
      <c r="A5" s="23" t="s">
        <v>169</v>
      </c>
      <c r="E5" s="37" t="s">
        <v>170</v>
      </c>
      <c r="H5" s="23" t="s">
        <v>171</v>
      </c>
      <c r="I5" s="23" t="s">
        <v>32</v>
      </c>
      <c r="L5" s="36" t="s">
        <v>172</v>
      </c>
    </row>
    <row r="6" spans="1:15" x14ac:dyDescent="0.25">
      <c r="E6" s="37" t="s">
        <v>173</v>
      </c>
      <c r="I6" s="23" t="s">
        <v>174</v>
      </c>
      <c r="L6" s="36" t="s">
        <v>175</v>
      </c>
    </row>
    <row r="7" spans="1:15" x14ac:dyDescent="0.25">
      <c r="E7" s="37" t="s">
        <v>176</v>
      </c>
      <c r="I7" s="23" t="s">
        <v>177</v>
      </c>
      <c r="L7" s="36" t="s">
        <v>178</v>
      </c>
    </row>
    <row r="8" spans="1:15" x14ac:dyDescent="0.25">
      <c r="E8" s="37" t="s">
        <v>179</v>
      </c>
      <c r="L8" s="36" t="s">
        <v>123</v>
      </c>
    </row>
    <row r="9" spans="1:15" x14ac:dyDescent="0.25">
      <c r="L9" s="36" t="s">
        <v>180</v>
      </c>
    </row>
    <row r="10" spans="1:15" x14ac:dyDescent="0.25">
      <c r="L10" s="36" t="s">
        <v>181</v>
      </c>
    </row>
    <row r="11" spans="1:15" x14ac:dyDescent="0.25">
      <c r="L11" s="36" t="s">
        <v>182</v>
      </c>
    </row>
    <row r="12" spans="1:15" x14ac:dyDescent="0.25">
      <c r="L12" s="36" t="s">
        <v>12</v>
      </c>
    </row>
    <row r="13" spans="1:15" x14ac:dyDescent="0.25">
      <c r="L13" s="36" t="s">
        <v>183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headerFooter>
    <oddHeader>&amp;C000000 Internal#_x000D_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Gustavo Fernandez</cp:lastModifiedBy>
  <dcterms:created xsi:type="dcterms:W3CDTF">2020-12-07T14:41:17Z</dcterms:created>
  <dcterms:modified xsi:type="dcterms:W3CDTF">2024-03-15T20:42:08Z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