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0762ED52-CBDE-4389-9C08-903DA59EFD9E}"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<sst xmlns="http://schemas.openxmlformats.org/spreadsheetml/2006/main" count="195" uniqueCount="154">
  <si>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</si>
  <si>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</si>
  <si>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</si>
  <si>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</si>
  <si>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</si>
  <si>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</si>
  <si>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</si>
  <si>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</si>
  <si>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</si>
  <si>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</si>
  <si>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</si>
  <si>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</si>
  <si>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</si>
  <si>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</si>
  <si>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</si>
  <si>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</si>
  <si>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</si>
  <si>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</si>
  <si>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</si>
  <si>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</si>
  <si>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</si>
  <si>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</si>
  <si>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</si>
  <si>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</si>
  <si>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</si>
  <si>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</si>
  <si>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</si>
  <si>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</si>
  <si>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</si>
  <si>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</si>
  <si>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</si>
  <si>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</si>
  <si>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</si>
  <si>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</si>
  <si>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</si>
  <si>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</si>
  <si>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</si>
  <si>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</si>
  <si>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</si>
  <si>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</si>
  <si>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</si>
  <si>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</si>
  <si>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</si>
  <si>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</si>
  <si>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</si>
  <si>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</si>
  <si>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</si>
  <si>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</si>
  <si>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</si>
  <si>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</si>
  <si>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</si>
  <si>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</si>
  <si>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</si>
  <si>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</si>
  <si>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</si>
  <si>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</si>
  <si>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</si>
  <si>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</si>
  <si>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</si>
  <si>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</si>
  <si>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</si>
  <si>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</si>
  <si>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</si>
  <si>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</si>
  <si>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</si>
  <si>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</si>
  <si>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</si>
  <si>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</si>
  <si>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</si>
  <si>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</si>
  <si>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</si>
  <si>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</si>
  <si>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</si>
  <si>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</si>
  <si>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</si>
  <si>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</si>
  <si>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</si>
  <si>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</si>
  <si>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</si>
  <si>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</si>
  <si>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</si>
  <si>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</si>
  <si>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</si>
  <si>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</si>
  <si>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</si>
  <si>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julio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</si>
  <si>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</si>
  <si>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</si>
  <si>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</si>
  <si>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</si>
  <si>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</si>
  <si>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</si>
  <si>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</si>
  <si>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</si>
  <si>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</si>
  <si>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</si>
  <si>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</si>
  <si>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</si>
  <si>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</si>
  <si>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</si>
  <si>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</si>
  <si>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</si>
  <si>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</si>
  <si>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</si>
  <si>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</si>
  <si>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</si>
  <si>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</si>
  <si>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</si>
  <si>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</si>
  <si>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</si>
  <si>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</si>
  <si>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</si>
  <si>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</si>
  <si>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</si>
  <si>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</si>
  <si>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</si>
  <si>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</si>
  <si>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</si>
  <si>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</si>
  <si>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</si>
  <si>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</si>
  <si>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</si>
  <si>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</si>
  <si>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</si>
  <si>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</si>
  <si>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</si>
  <si>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</si>
  <si>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</si>
  <si>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</si>
  <si>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</si>
  <si>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</si>
  <si>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</si>
  <si>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</si>
  <si>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</si>
  <si>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</si>
  <si>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</si>
  <si>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</si>
  <si>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</si>
  <si>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</si>
  <si>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</si>
  <si>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</si>
  <si>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</si>
  <si>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</si>
  <si>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</si>
  <si>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</si>
  <si>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</si>
  <si>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JAVIER RICARDO PEÑA ANAYA C.C: 88.152.237</t>
  </si>
  <si>
    <t>68001310500320230041600</t>
  </si>
  <si>
    <t>3 LABORAL CIRCUITO BUCARAMANGA</t>
  </si>
  <si>
    <t>AJR2073</t>
  </si>
  <si>
    <t>4/01/1995</t>
  </si>
  <si>
    <t>SEGÚN LOS HECHOS DE LA DEMANDA,EL SEÑOR JAVIER RICARDO PEÑA ANAYA, IDENTIFICADO CON LA C.C: 88.152.237, NACIÓ EL12/09/1964, SE AFILIÓ AL ISS, HOY COLPENSIONES DESDE EL 25/04/1985 HASTA EL 04/01/1995, POSTERIORMENTE SE AFILIÓ A COLFONDOS S.A. EL 04/01/1995, HASTA EL 01/12/2002. QUE FUE TRASLADADO A PORVENIR S.A., LUEGO SE TRASLADO A PROTECCIÓN S.A. EL 01/10/2003 HASTA LA ACTUALIDAD,. QUE DURANTE LAS AFILIACIONES DEL DEMANDANTE, NUNCA RECIBIÓ NINGÚN TIPO DE ASESORÍA POR PARTE DE LOS REPRESENTANTES DE LAS ADMINISTRADORAS DEL RAIS, PUES ESTOS LE OFRECIERON UNAS SUPUESTAS VENTAJAS PENSIONALES PARA QUE REALIZASE SU TRASLADO ENTRE REGÍMENES, SIN RECIBIR ASESORÍA ALGUNA, O EN SU DEFECTO, UNA PROYECCIÓN PENSIONAL EN LA QUE PUDIERA OBSERVARSE LOS BENEFICIOS Y DESVENTAJAS DE CADA RÉGIMEN.</t>
  </si>
  <si>
    <t>30/5/2024 (notificado por conducta concluyente)</t>
  </si>
  <si>
    <t>EXCEPCIONES DE MERITO FRENTE A LA DEMANDA: 
1.LAS EXCEPCIONES FORMULADAS POR LA ENTIDAD QUE EFECTUÓ EL LLAMAMIENTO EN GARANTÍA A MI PROCURADA
2.AFILIACIÓN LIBRE Y ESPONTÁNEA DEL SEÑOR JAVIER RICARDO PEÑA ANAYA AL RÉGIMEN DE AHORRO INDIVIDIAL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</si>
</sst>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147</v>
      </c>
      <c r="C2" s="42"/>
    </row>
    <row r="3" spans="1:3" x14ac:dyDescent="0.25">
      <c r="A3" s="5" t="s">
        <v>2</v>
      </c>
      <c r="B3" s="43" t="s">
        <v>148</v>
      </c>
      <c r="C3" s="44"/>
    </row>
    <row r="4" spans="1:3" x14ac:dyDescent="0.25">
      <c r="A4" s="5" t="s">
        <v>3</v>
      </c>
      <c r="B4" s="43" t="s">
        <v>4</v>
      </c>
      <c r="C4" s="44"/>
    </row>
    <row r="5" spans="1:3" ht="14.45" customHeight="1" x14ac:dyDescent="0.25">
      <c r="A5" s="5" t="s">
        <v>5</v>
      </c>
      <c r="B5" s="36" t="s">
        <v>146</v>
      </c>
      <c r="C5" s="36"/>
    </row>
    <row r="6" spans="1:3" x14ac:dyDescent="0.25">
      <c r="A6" s="5" t="s">
        <v>6</v>
      </c>
      <c r="B6" s="40" t="s">
        <v>7</v>
      </c>
      <c r="C6" s="40"/>
    </row>
    <row r="7" spans="1:3" x14ac:dyDescent="0.25">
      <c r="A7" s="5" t="s">
        <v>8</v>
      </c>
      <c r="B7" s="40" t="s">
        <v>9</v>
      </c>
      <c r="C7" s="40"/>
    </row>
    <row r="8" spans="1:3" x14ac:dyDescent="0.25">
      <c r="A8" s="5" t="s">
        <v>10</v>
      </c>
      <c r="B8" s="35" t="s">
        <v>150</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151</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45331</v>
      </c>
      <c r="C27" s="48"/>
    </row>
    <row r="28" spans="1:3" x14ac:dyDescent="0.25">
      <c r="A28" s="5" t="s">
        <v>31</v>
      </c>
      <c r="B28" s="45" t="s">
        <v>152</v>
      </c>
      <c r="C28" s="45"/>
    </row>
    <row r="29" spans="1:3" x14ac:dyDescent="0.25">
      <c r="A29" s="5" t="s">
        <v>32</v>
      </c>
      <c r="B29" s="45">
        <v>45447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68001310500320230041600</v>
      </c>
      <c r="C3" s="40"/>
    </row>
    <row r="4" spans="1:3" x14ac:dyDescent="0.25">
      <c r="A4" s="5" t="s">
        <v>2</v>
      </c>
      <c r="B4" s="40" t="str">
        <f>'GENERALES NOTA 322'!B3:C3</f>
        <v>3 LABORAL CIRCUITO BUCARAMANGA</v>
      </c>
      <c r="C4" s="40"/>
    </row>
    <row r="5" spans="1:3" x14ac:dyDescent="0.25">
      <c r="A5" s="5" t="s">
        <v>3</v>
      </c>
      <c r="B5" s="40" t="str">
        <f>'GENERALES NOTA 322'!B4:C4</f>
        <v>COLFONDOS Y OTRO</v>
      </c>
      <c r="C5" s="40"/>
    </row>
    <row r="6" spans="1:3" x14ac:dyDescent="0.25">
      <c r="A6" s="5" t="s">
        <v>5</v>
      </c>
      <c r="B6" s="40" t="str">
        <f>'GENERALES NOTA 322'!B5:C5</f>
        <v>JAVIER RICARDO PEÑA ANAYA C.C: 88.152.237</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149</v>
      </c>
      <c r="C2" s="86"/>
    </row>
    <row r="3" spans="1:6" x14ac:dyDescent="0.25">
      <c r="A3" s="21" t="s">
        <v>1</v>
      </c>
      <c r="B3" s="87" t="str">
        <f>'GENERALES NOTA 322'!B2:C2</f>
        <v>68001310500320230041600</v>
      </c>
      <c r="C3" s="87"/>
    </row>
    <row r="4" spans="1:6" x14ac:dyDescent="0.25">
      <c r="A4" s="21" t="s">
        <v>2</v>
      </c>
      <c r="B4" s="87" t="str">
        <f>'GENERALES NOTA 322'!B3:C3</f>
        <v>3 LABORAL CIRCUITO BUCARAMANGA</v>
      </c>
      <c r="C4" s="87"/>
    </row>
    <row r="5" spans="1:6" x14ac:dyDescent="0.25">
      <c r="A5" s="21" t="s">
        <v>3</v>
      </c>
      <c r="B5" s="87" t="str">
        <f>'GENERALES NOTA 322'!B4:C4</f>
        <v>COLFONDOS Y OTRO</v>
      </c>
      <c r="C5" s="87"/>
    </row>
    <row r="6" spans="1:6" ht="14.45" customHeight="1" x14ac:dyDescent="0.25">
      <c r="A6" s="21" t="s">
        <v>5</v>
      </c>
      <c r="B6" s="87" t="str">
        <f>'GENERALES NOTA 322'!B5:C5</f>
        <v>JAVIER RICARDO PEÑA ANAYA C.C: 88.152.237</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85</v>
      </c>
      <c r="C16" s="84"/>
    </row>
    <row r="17" spans="1:3" ht="28.5" customHeight="1" x14ac:dyDescent="0.25">
      <c r="A17" s="14" t="s">
        <v>86</v>
      </c>
      <c r="B17" s="74">
        <f>((C19+C20+C22+C23)-C26)*C25*C27</f>
        <v>0</v>
      </c>
      <c r="C17" s="74"/>
    </row>
    <row r="18" spans="1:3" x14ac:dyDescent="0.25">
      <c r="A18" s="23" t="s">
        <v>87</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88</v>
      </c>
      <c r="C23" s="19">
        <v>0</v>
      </c>
    </row>
    <row r="24" spans="1:3" x14ac:dyDescent="0.25">
      <c r="A24" s="71"/>
      <c r="B24" s="72" t="s">
        <v>89</v>
      </c>
      <c r="C24" s="73"/>
    </row>
    <row r="25" spans="1:3" x14ac:dyDescent="0.25">
      <c r="A25" s="25"/>
      <c r="B25" s="22" t="s">
        <v>90</v>
      </c>
      <c r="C25" s="26">
        <v>0</v>
      </c>
    </row>
    <row r="26" spans="1:3" x14ac:dyDescent="0.25">
      <c r="A26" s="27"/>
      <c r="B26" s="22" t="s">
        <v>38</v>
      </c>
      <c r="C26" s="28">
        <v>0</v>
      </c>
    </row>
    <row r="27" spans="1:3" x14ac:dyDescent="0.25">
      <c r="A27" s="27"/>
      <c r="B27" s="22" t="s">
        <v>91</v>
      </c>
      <c r="C27" s="26">
        <v>0</v>
      </c>
    </row>
    <row r="28" spans="1:3" x14ac:dyDescent="0.25">
      <c r="A28" s="18" t="s">
        <v>92</v>
      </c>
      <c r="B28" s="74">
        <f>IFERROR(B17*(VLOOKUP(B15,Hoja2!$G$1:$H$6,2,0)),16666)</f>
        <v>16666</v>
      </c>
      <c r="C28" s="74"/>
    </row>
    <row r="29" spans="1:3" ht="30" x14ac:dyDescent="0.25">
      <c r="A29" s="21" t="s">
        <v>93</v>
      </c>
      <c r="B29" s="77" t="s">
        <v>94</v>
      </c>
      <c r="C29" s="78"/>
    </row>
    <row r="30" spans="1:3" ht="30" x14ac:dyDescent="0.25">
      <c r="A30" s="21" t="s">
        <v>95</v>
      </c>
      <c r="B30" s="79" t="s">
        <v>153</v>
      </c>
      <c r="C30" s="80"/>
    </row>
    <row r="31" spans="1:3" ht="18.75" x14ac:dyDescent="0.25">
      <c r="A31" s="29" t="s">
        <v>96</v>
      </c>
      <c r="B31" s="29"/>
      <c r="C31" s="29"/>
    </row>
    <row r="32" spans="1:3" x14ac:dyDescent="0.25">
      <c r="A32" s="30" t="s">
        <v>97</v>
      </c>
      <c r="B32" s="69"/>
      <c r="C32" s="69"/>
    </row>
    <row r="33" spans="1:3" x14ac:dyDescent="0.25">
      <c r="A33" s="30" t="s">
        <v>98</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99</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68001310500320230041600</v>
      </c>
      <c r="C3" s="40"/>
    </row>
    <row r="4" spans="1:3" x14ac:dyDescent="0.25">
      <c r="A4" s="5" t="s">
        <v>2</v>
      </c>
      <c r="B4" s="40" t="str">
        <f>'GENERALES NOTA 322'!B3:C3</f>
        <v>3 LABORAL CIRCUITO BUCARAMANGA</v>
      </c>
      <c r="C4" s="40"/>
    </row>
    <row r="5" spans="1:3" ht="29.1" customHeight="1" x14ac:dyDescent="0.25">
      <c r="A5" s="5" t="s">
        <v>3</v>
      </c>
      <c r="B5" s="40" t="str">
        <f>'GENERALES NOTA 322'!B4:C4</f>
        <v>COLFONDOS Y OTRO</v>
      </c>
      <c r="C5" s="40"/>
    </row>
    <row r="6" spans="1:3" x14ac:dyDescent="0.25">
      <c r="A6" s="5" t="s">
        <v>5</v>
      </c>
      <c r="B6" s="40" t="str">
        <f>'GENERALES NOTA 322'!B5:C5</f>
        <v>JAVIER RICARDO PEÑA ANAYA C.C: 88.152.237</v>
      </c>
      <c r="C6" s="40"/>
    </row>
    <row r="7" spans="1:3" ht="43.5" customHeight="1" x14ac:dyDescent="0.25">
      <c r="A7" s="5" t="s">
        <v>6</v>
      </c>
      <c r="B7" s="40" t="str">
        <f>'GENERALES NOTA 322'!B6:C6</f>
        <v>LLAMADA EN GARANTIA</v>
      </c>
      <c r="C7" s="40"/>
    </row>
    <row r="8" spans="1:3" x14ac:dyDescent="0.25">
      <c r="A8" s="5" t="s">
        <v>100</v>
      </c>
      <c r="B8" s="40"/>
      <c r="C8" s="40"/>
    </row>
    <row r="9" spans="1:3" x14ac:dyDescent="0.25">
      <c r="A9" s="15" t="s">
        <v>87</v>
      </c>
      <c r="B9" s="89"/>
      <c r="C9" s="89"/>
    </row>
    <row r="10" spans="1:3" x14ac:dyDescent="0.25">
      <c r="A10" s="15" t="s">
        <v>101</v>
      </c>
      <c r="B10" s="40"/>
      <c r="C10" s="40"/>
    </row>
    <row r="11" spans="1:3" ht="30" x14ac:dyDescent="0.25">
      <c r="A11" s="15" t="s">
        <v>102</v>
      </c>
      <c r="B11" s="90"/>
      <c r="C11" s="68"/>
    </row>
    <row r="12" spans="1:3" ht="60" x14ac:dyDescent="0.25">
      <c r="A12" s="5" t="s">
        <v>103</v>
      </c>
      <c r="B12" s="40"/>
      <c r="C12" s="40"/>
    </row>
    <row r="13" spans="1:3" ht="60" x14ac:dyDescent="0.25">
      <c r="A13" s="5" t="s">
        <v>104</v>
      </c>
      <c r="B13" s="40"/>
      <c r="C13" s="40"/>
    </row>
    <row r="14" spans="1:3" x14ac:dyDescent="0.25">
      <c r="A14" s="5" t="s">
        <v>105</v>
      </c>
      <c r="B14" s="11"/>
      <c r="C14" s="11"/>
    </row>
    <row r="15" spans="1:3" x14ac:dyDescent="0.25">
      <c r="A15" s="15" t="s">
        <v>106</v>
      </c>
      <c r="B15" s="40"/>
      <c r="C15" s="40"/>
    </row>
    <row r="16" spans="1:3" x14ac:dyDescent="0.25">
      <c r="A16" s="11" t="s">
        <v>107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108</v>
      </c>
    </row>
    <row r="2" spans="1:1" x14ac:dyDescent="0.25">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110</v>
      </c>
      <c r="C1" s="8" t="s">
        <v>43</v>
      </c>
      <c r="D1" s="8" t="s">
        <v>47</v>
      </c>
      <c r="E1" s="3" t="s">
        <v>48</v>
      </c>
      <c r="F1" s="2" t="s">
        <v>81</v>
      </c>
      <c r="G1" s="2" t="s">
        <v>111</v>
      </c>
      <c r="H1" s="4">
        <v>0.7</v>
      </c>
      <c r="I1" t="s">
        <v>112</v>
      </c>
      <c r="J1" t="s">
        <v>113</v>
      </c>
      <c r="L1" t="s">
        <v>7</v>
      </c>
    </row>
    <row r="2" spans="1:12" x14ac:dyDescent="0.25">
      <c r="A2" t="s">
        <v>114</v>
      </c>
      <c r="B2" t="s">
        <v>109</v>
      </c>
      <c r="C2" t="s">
        <v>115</v>
      </c>
      <c r="D2" s="2" t="s">
        <v>116</v>
      </c>
      <c r="E2" s="1" t="s">
        <v>117</v>
      </c>
      <c r="F2" s="2" t="s">
        <v>83</v>
      </c>
      <c r="G2" s="2" t="s">
        <v>118</v>
      </c>
      <c r="H2" s="4">
        <v>0.25</v>
      </c>
      <c r="I2" t="s">
        <v>119</v>
      </c>
      <c r="J2" t="s">
        <v>120</v>
      </c>
      <c r="L2" t="s">
        <v>121</v>
      </c>
    </row>
    <row r="3" spans="1:12" x14ac:dyDescent="0.25">
      <c r="A3" t="s">
        <v>122</v>
      </c>
      <c r="C3" t="s">
        <v>123</v>
      </c>
      <c r="D3" s="2" t="s">
        <v>124</v>
      </c>
      <c r="E3" s="1" t="s">
        <v>125</v>
      </c>
      <c r="F3" s="2" t="s">
        <v>126</v>
      </c>
      <c r="G3" s="2" t="s">
        <v>127</v>
      </c>
      <c r="H3" s="4">
        <v>0.55000000000000004</v>
      </c>
      <c r="I3" t="s">
        <v>128</v>
      </c>
      <c r="J3" t="s">
        <v>129</v>
      </c>
    </row>
    <row r="4" spans="1:12" x14ac:dyDescent="0.25">
      <c r="A4" t="s">
        <v>130</v>
      </c>
      <c r="C4" t="s">
        <v>131</v>
      </c>
      <c r="E4" s="1" t="s">
        <v>132</v>
      </c>
      <c r="G4" s="2" t="s">
        <v>133</v>
      </c>
      <c r="H4" s="4">
        <v>0.15</v>
      </c>
      <c r="I4" t="s">
        <v>134</v>
      </c>
      <c r="J4" t="s">
        <v>135</v>
      </c>
    </row>
    <row r="5" spans="1:12" x14ac:dyDescent="0.25">
      <c r="A5" t="s">
        <v>136</v>
      </c>
      <c r="E5" s="1" t="s">
        <v>137</v>
      </c>
      <c r="G5" s="2" t="s">
        <v>138</v>
      </c>
      <c r="H5" s="4">
        <v>0.7</v>
      </c>
      <c r="I5" t="s">
        <v>139</v>
      </c>
      <c r="J5" t="s">
        <v>140</v>
      </c>
    </row>
    <row r="6" spans="1:12" x14ac:dyDescent="0.25">
      <c r="E6" s="1" t="s">
        <v>141</v>
      </c>
      <c r="G6" s="2" t="s">
        <v>142</v>
      </c>
      <c r="H6" s="4">
        <v>0.3</v>
      </c>
      <c r="J6" t="s">
        <v>143</v>
      </c>
    </row>
    <row r="7" spans="1:12" x14ac:dyDescent="0.25">
      <c r="E7" s="1" t="s">
        <v>144</v>
      </c>
      <c r="G7" s="2" t="s">
        <v>83</v>
      </c>
    </row>
    <row r="8" spans="1:12" x14ac:dyDescent="0.25">
      <c r="E8" s="1" t="s">
        <v>145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2024-06-04T21:59:39Z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