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1741072B-A25E-4691-BA8F-A991A442C657}" xr6:coauthVersionLast="47" xr6:coauthVersionMax="47" xr10:uidLastSave="{00000000-0000-0000-0000-000000000000}"/>
  <bookViews>
    <workbookView xWindow="-120" yWindow="-120" windowWidth="20730" windowHeight="1104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<sst xmlns="http://schemas.openxmlformats.org/spreadsheetml/2006/main" count="168" uniqueCount="142">
  <si>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</si>
  <si>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</si>
  <si>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</si>
  <si>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</si>
  <si>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</si>
  <si>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</si>
  <si>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</si>
  <si>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</si>
  <si>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</si>
  <si>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</si>
  <si>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</si>
  <si>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</si>
  <si>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</si>
  <si>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</si>
  <si>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</si>
  <si>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</si>
  <si>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</si>
  <si>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</si>
  <si>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</si>
  <si>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</si>
  <si>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</si>
  <si>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</si>
  <si>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</si>
  <si>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</si>
  <si>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</si>
  <si>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</si>
  <si>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</si>
  <si>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</si>
  <si>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</si>
  <si>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</si>
  <si>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</si>
  <si>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</si>
  <si>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</si>
  <si>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</si>
  <si>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</si>
  <si>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</si>
  <si>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</si>
  <si>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</si>
  <si>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</si>
  <si>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</si>
  <si>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</si>
  <si>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</si>
  <si>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</si>
  <si>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</si>
  <si>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</si>
  <si>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</si>
  <si>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</si>
  <si>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</si>
  <si>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</si>
  <si>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</si>
  <si>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</si>
  <si>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</si>
  <si>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</si>
  <si>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</si>
  <si>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</si>
  <si>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</si>
  <si>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</si>
  <si>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</si>
  <si>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</si>
  <si>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</si>
  <si>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</si>
  <si>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</si>
  <si>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</si>
  <si>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</si>
  <si>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</si>
  <si>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</si>
  <si>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</si>
  <si>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</si>
  <si>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</si>
  <si>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</si>
  <si>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</si>
  <si>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</si>
  <si>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</si>
  <si>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</si>
  <si>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</si>
  <si>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</si>
  <si>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</si>
  <si>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</si>
  <si>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</si>
  <si>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</si>
  <si>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</si>
  <si>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</si>
  <si>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</si>
  <si>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</si>
  <si>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</si>
  <si>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</si>
  <si>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</si>
  <si>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</si>
  <si>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</si>
  <si>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</si>
  <si>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</si>
  <si>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</si>
  <si>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</si>
  <si>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</si>
  <si>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</si>
  <si>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</si>
  <si>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</si>
  <si>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</si>
  <si>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</si>
  <si>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</si>
  <si>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</si>
  <si>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</si>
  <si>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</si>
  <si>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</si>
  <si>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</si>
  <si>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</si>
  <si>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</si>
  <si>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</si>
  <si>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</si>
  <si>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</si>
  <si>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</si>
  <si>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</si>
  <si>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</si>
  <si>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</si>
  <si>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</si>
  <si>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</si>
  <si>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</si>
  <si>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</si>
  <si>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</si>
  <si>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</si>
  <si>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</si>
  <si>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</si>
  <si>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</si>
  <si>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</si>
  <si>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</si>
  <si>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</si>
  <si>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</si>
  <si>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</si>
  <si>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</si>
  <si>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</si>
  <si>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Olga Maribel Alvarez de Mero (Víctima directa)</t>
  </si>
  <si>
    <t>Franklin Eduardo Arboleda Paz (Conductor)
Empresa de Transporte Masivo ETM S.A. 
Mapfre Seguros Generales de Colombia S.A.</t>
  </si>
  <si>
    <t>Valor total pretensiones: $271'318.878
Daño emergente: $2'450.000
Lucro cesante:  $36'869.078
Perjuicios morales: $116'000.000
Daño a la salud: $116'000.000</t>
  </si>
  <si>
    <t xml:space="preserve">Empresa de Transporte Masivo ETM S.A. </t>
  </si>
  <si>
    <t xml:space="preserve">Gustavo Alberto Avila </t>
  </si>
  <si>
    <t>Juzgado 14 Civil del Circuito de Oralidad</t>
  </si>
  <si>
    <t xml:space="preserve">Poliza Automoviles Servicio Publico </t>
  </si>
  <si>
    <t xml:space="preserve">De conformidad con los hechos descritos en la demanda el día 05 de septiembre del 2019, la señora Olga Maribel Álvarez de Mero y su hijo José Miguel Villegas Álvarez, se desplazaban en calidad de peatones sobre la calle 19 de Cali, empujando una carreta de reciclaje, cuando a la altura de la carrera 15, el señor Franklin Eduardo Arboleda Paz, conductor del vehículo de placas VCQ 857 los atropelló. 
De acuerdo con el IPAT se codifico la causal 404 que corresponde a “transitar por la calzada” imputable a los peatones que se desplazaban por la vía. Como causa del accidente se generaron las siguientes lesiones: “trauma craneoencefálico, trauma en cara, trauma cervical hombro derecho, rodilla pierna, tobillo y pie derecho, rodilla izquierda con posterior dolor edema y limitación funcional paciente con trauma de lat anergia, normocéfalo hematoma temporoparietal derecho, cara dolor y edema facial”. También se allega dictamen médico legal con incapacidad medico legal definitiva de 60 días con secuelas médico legales que corresponden a deformidad física que afecta el cuerpo de carácter permanente; perturbación física que afecta el cuerpo de carácter permanente; perturbación funcional de miembro superior derecho de carácter permanente; examinada completa 27 meses posterior a los hechos mateal de estido, persiste con limitación funcional, a pesar de manejo por servicios de ortopedia” </t>
  </si>
  <si>
    <t>12 de diciembre de 2024</t>
  </si>
  <si>
    <t xml:space="preserve">Como liquidación objetiva de perjuicios se tiene la suma de $64.627.782, valor al que se llegó de la siguiente manera: 
Daño moral:  para estimar el daño moral se tendrá en cuenta el porcentaje de pérdida de la capacidad laboral de la demandan el cual es de un 14.86%, y se tomara como referente la sentencia SC5885 de 2016 de la Corte Suprema de Justicia. Ahora bien, en dicha sentencia la víctima presentaba una pérdida de capacidad del 20.65% y se le reconocieron $15.000.000 por concepto de daños morales. Teniendo en cuenta eso, y que en el caso en comento la PCL de la demandante es inferior, el daño moral en este caso se tasará en la suma de $10.000.000 de pesos en favor de la demandante. 
Daño a la vida de relación o daño a la salud:  el daño a la vida de relación también se liquidará teniendo en cuenta los mismos parámetros, es decir, el porcentaje PCL de la demandante y el precedente de la Sentencia SC5885. Ahora bien, en la Sentencia Mencionada a la víctima se le reconoció $20.000.000 por concepto de daño a la vida de relación, lo cual, reducido en atención a las diferencias entre una PCL y la otra, daría un total de daño a la vida de relación en el presente asunto de $10.000.000
Lucro cesante: Se tasa la suma de $44.627.782 por este concepto, en la medida que la señora OLGA MARIBEL ALVARES DE MERO nació el 26 de mayo de 1968, es decir, que para la fecha del accidente tenía 51 años. Así las cosas, el periodo indemnizable será por 35.2 años, teniendo en cuenta la pérdida de capacidad laboral la cual es del 14,86%. El lucro cesante se calculó atendiendo los lineamientos de la sentencia SC20950-2017 con ponencia del doctor Ariel Salazar Ramírez (12 de diciembre de 2017), donde se determina que, ante la ausencia de acreditación de los ingresos, para la tasación del lucro cesante debe acogerse el salario mínimo legal mensual vigente, por ende el IBL corresponde al 14,86% de $1.300.000 (SMLMV 2024).
Deducible: para el amparo de “Responsabilidad Civil Extracontractual” correspondiente a “muerte o lesiones a una persona” no se pactó deducible.
</t>
  </si>
  <si>
    <r>
      <t xml:space="preserve">La contingencia se califica como EVENTUAL pues si bien la póliza por la cual se vinculó a la compañía presta cobertura material y temporal para los hechos materia de litigio, lo cierto es que la declaratoria de la responsabilidad civil del asegurado dependerá del debate probatorio. 
Lo primero que debe tenerse en cuenta es que la Póliza No. 1508115900101 presta cobertura temporal, ya que los hechos objeto de la presente demanda ocurrieron el 05 de septiembre de 2019 y la misma tenía una vigencia comprendida entre 04 de enero del 2019 y el 03 de enero del 2020 en modalidad de ocurrencia, es decir, que los hechos tuvieron lugar durante su vigencia. También presta cobertura material, ya que contiene el amparo de responsabilidad civil extracontractual por muerte o lesiones a una persona, que es la pretensión que  se le endilga al asegurado. 
Frente a la Responsabilidad del Asegurado,  debe decirse en primer lugar que puede hablarse de una causa extraña por el hecho de la víctima como causal eximente de responsabilidad, pues en el Informe Policial de Accidente de Tránsito se codificó únicamente a los peatones con el código 404 </t>
    </r>
    <r>
      <rPr>
        <i/>
        <sz val="10"/>
        <color theme="1"/>
        <rFont val="Calibri"/>
        <family val="2"/>
        <scheme val="minor"/>
      </rPr>
      <t xml:space="preserve">"Transitar por calzada". </t>
    </r>
    <r>
      <rPr>
        <sz val="10"/>
        <color theme="1"/>
        <rFont val="Calibri"/>
        <family val="2"/>
        <scheme val="minor"/>
      </rPr>
      <t>Sin embaego, existen otros medios de prueba que darían cuenta de que la causa del hecho es atribuible al conductor del vehículo asegurado, dentro de las cuales se destaca la declaración ante la Fiscalía de la señora Francia MIlena López Angulo, testigo presencial de los hechos, quien manifiestó que el vehículo asegurado se pasó un semaforo en rojo, siendo que el testimonio de esta persona se solicitó como prueba en el escrito de la demanda. Por ello, si bien en principio existe un indicio para hablar del hecho de la víctima como causal eximente de responsabilidad, también existen medios de conocimiento que atribuirían la resposnabilidad sobre el hecho al conductor del vehículo asegurado y por ello la responsabilidad civil del asegurado se determinará dentro del debate probatorio. Lo anterior sin perjuicio del carácter contingente de la calificación.</t>
    </r>
  </si>
  <si>
    <t>Presentación Llamamiento en garantía: 17/06/2024
Autoadmisorio de la demanda (llamamiento en garantía): 21/10/2024
Presentación contestación demanda/Llamamiento en garantía: 21/11/2024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</si>
</sst>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i/>
      <sz val="10"/>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left" vertical="top"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165" fontId="7" fillId="3" borderId="1" xfId="0" applyNumberFormat="1" applyFont="1" applyFill="1" applyBorder="1" applyAlignment="1" applyProtection="1">
      <alignment horizontal="center" vertical="center" wrapText="1"/>
      <protection locked="0"/>
    </xf>
    <xf numFmtId="0" fontId="7" fillId="3" borderId="1" xfId="1" applyNumberFormat="1" applyFont="1" applyFill="1" applyBorder="1" applyAlignment="1" applyProtection="1">
      <alignment horizontal="left" vertical="top" wrapText="1"/>
      <protection locked="0"/>
    </xf>
    <xf numFmtId="0" fontId="7" fillId="3" borderId="1" xfId="0" applyFont="1" applyFill="1" applyBorder="1" applyAlignment="1" applyProtection="1">
      <alignment horizontal="left" vertical="top" wrapText="1"/>
      <protection locked="0"/>
    </xf>
    <xf numFmtId="0" fontId="0" fillId="3" borderId="1" xfId="0" applyFill="1" applyBorder="1" applyAlignment="1" applyProtection="1">
      <alignment horizontal="left" vertical="top" wrapText="1"/>
      <protection locked="0"/>
    </xf>
    <xf numFmtId="0" fontId="0" fillId="3" borderId="1" xfId="0" applyFill="1" applyBorder="1" applyAlignment="1" applyProtection="1">
      <alignment horizontal="left" vertical="top"/>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topLeftCell="A20" zoomScale="130" zoomScaleNormal="130" workbookViewId="0">
      <selection activeCell="A22" sqref="A22:H22"/>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1" spans="1:19" x14ac:dyDescent="0.25">
      <c r="B1" t="s">
        <v>0</v>
      </c>
    </row>
    <row r="2" spans="1:19" ht="21" x14ac:dyDescent="0.25">
      <c r="A2" s="47" t="s">
        <v>1</v>
      </c>
      <c r="B2" s="47"/>
      <c r="C2" s="47"/>
      <c r="D2" s="47"/>
      <c r="E2" s="47"/>
      <c r="F2" s="47"/>
      <c r="G2" s="47"/>
      <c r="H2" s="47"/>
      <c r="O2" s="23"/>
      <c r="P2" s="24"/>
      <c r="Q2" s="24"/>
      <c r="R2" s="24"/>
      <c r="S2" s="24"/>
    </row>
    <row r="3" spans="1:19" x14ac:dyDescent="0.25">
      <c r="A3" s="46" t="s">
        <v>2</v>
      </c>
      <c r="B3" s="46"/>
      <c r="C3" s="46"/>
      <c r="D3" s="48" t="s">
        <v>138</v>
      </c>
      <c r="E3" s="48"/>
      <c r="F3" s="48"/>
      <c r="G3" s="48"/>
      <c r="H3" s="48"/>
      <c r="O3" s="25"/>
      <c r="P3" s="25"/>
      <c r="Q3" s="26"/>
      <c r="R3" s="26"/>
    </row>
    <row r="4" spans="1:19" ht="20.25" customHeight="1" x14ac:dyDescent="0.25">
      <c r="A4" s="40" t="s">
        <v>3</v>
      </c>
      <c r="B4" s="50" t="s">
        <v>100</v>
      </c>
      <c r="C4" s="50"/>
      <c r="D4" s="50"/>
      <c r="E4" s="40" t="s">
        <v>4</v>
      </c>
      <c r="F4" s="49" t="s">
        <v>101</v>
      </c>
      <c r="G4" s="49"/>
      <c r="H4" s="49"/>
      <c r="O4" s="25"/>
      <c r="P4" s="25"/>
      <c r="Q4" s="26"/>
      <c r="R4" s="26"/>
    </row>
    <row r="5" spans="1:19" ht="20.25" customHeight="1" x14ac:dyDescent="0.25">
      <c r="A5" s="40" t="s">
        <v>5</v>
      </c>
      <c r="B5" s="53">
        <v>45443</v>
      </c>
      <c r="C5" s="53"/>
      <c r="D5" s="53"/>
      <c r="E5" s="40" t="s">
        <v>6</v>
      </c>
      <c r="F5" s="52" t="s">
        <v>103</v>
      </c>
      <c r="G5" s="52"/>
      <c r="H5" s="52"/>
      <c r="O5" s="25"/>
      <c r="P5" s="25"/>
      <c r="Q5" s="26"/>
      <c r="R5" s="26"/>
    </row>
    <row r="6" spans="1:19" ht="39.75" customHeight="1" x14ac:dyDescent="0.25">
      <c r="A6" s="40" t="s">
        <v>7</v>
      </c>
      <c r="B6" s="49" t="s">
        <v>130</v>
      </c>
      <c r="C6" s="49"/>
      <c r="D6" s="49"/>
      <c r="E6" s="49"/>
      <c r="F6" s="49"/>
      <c r="G6" s="49"/>
      <c r="H6" s="49"/>
      <c r="O6" s="25"/>
      <c r="P6" s="25"/>
      <c r="Q6" s="26"/>
      <c r="R6" s="28"/>
    </row>
    <row r="7" spans="1:19" ht="47.25" customHeight="1" x14ac:dyDescent="0.25">
      <c r="A7" s="40" t="s">
        <v>8</v>
      </c>
      <c r="B7" s="49" t="s">
        <v>131</v>
      </c>
      <c r="C7" s="49"/>
      <c r="D7" s="49"/>
      <c r="E7" s="49"/>
      <c r="F7" s="49"/>
      <c r="G7" s="49"/>
      <c r="H7" s="49"/>
      <c r="O7" s="25"/>
      <c r="P7" s="25"/>
      <c r="Q7" s="26"/>
      <c r="R7" s="28"/>
    </row>
    <row r="8" spans="1:19" ht="44.25" customHeight="1" x14ac:dyDescent="0.25">
      <c r="A8" s="40" t="s">
        <v>9</v>
      </c>
      <c r="B8" s="49" t="s">
        <v>133</v>
      </c>
      <c r="C8" s="49"/>
      <c r="D8" s="49"/>
      <c r="E8" s="49"/>
      <c r="F8" s="49"/>
      <c r="G8" s="49"/>
      <c r="H8" s="49"/>
      <c r="O8" s="25"/>
      <c r="P8" s="25"/>
      <c r="Q8" s="26"/>
      <c r="R8" s="28"/>
    </row>
    <row r="9" spans="1:19" ht="94.5" customHeight="1" x14ac:dyDescent="0.25">
      <c r="A9" s="40" t="s">
        <v>10</v>
      </c>
      <c r="B9" s="50" t="s">
        <v>132</v>
      </c>
      <c r="C9" s="50"/>
      <c r="D9" s="50"/>
      <c r="E9" s="50"/>
      <c r="F9" s="50"/>
      <c r="G9" s="50"/>
      <c r="H9" s="50"/>
      <c r="O9" s="25"/>
      <c r="P9" s="25"/>
      <c r="Q9" s="26"/>
      <c r="R9" s="28"/>
    </row>
    <row r="10" spans="1:19" x14ac:dyDescent="0.25">
      <c r="A10" s="40" t="s">
        <v>11</v>
      </c>
      <c r="B10" s="65">
        <v>64627782</v>
      </c>
      <c r="C10" s="65"/>
      <c r="D10" s="65"/>
      <c r="E10" s="65"/>
      <c r="F10" s="65"/>
      <c r="G10" s="65"/>
      <c r="H10" s="65"/>
      <c r="O10" s="25"/>
      <c r="P10" s="28"/>
      <c r="Q10" s="26"/>
      <c r="R10" s="28"/>
    </row>
    <row r="11" spans="1:19" ht="164.25" customHeight="1" x14ac:dyDescent="0.25">
      <c r="A11" s="40" t="s">
        <v>12</v>
      </c>
      <c r="B11" s="66" t="s">
        <v>137</v>
      </c>
      <c r="C11" s="66"/>
      <c r="D11" s="66"/>
      <c r="E11" s="66"/>
      <c r="F11" s="66"/>
      <c r="G11" s="66"/>
      <c r="H11" s="66"/>
      <c r="O11" s="25"/>
      <c r="P11" s="28"/>
      <c r="Q11" s="26"/>
      <c r="R11" s="28"/>
    </row>
    <row r="12" spans="1:19" ht="93" customHeight="1" x14ac:dyDescent="0.25">
      <c r="A12" s="40" t="s">
        <v>13</v>
      </c>
      <c r="B12" s="51" t="s">
        <v>140</v>
      </c>
      <c r="C12" s="51"/>
      <c r="D12" s="51"/>
      <c r="E12" s="51"/>
      <c r="F12" s="51"/>
      <c r="G12" s="51"/>
      <c r="H12" s="51"/>
      <c r="O12" s="25"/>
      <c r="P12" s="28"/>
      <c r="Q12" s="26"/>
      <c r="R12" s="28"/>
    </row>
    <row r="13" spans="1:19" ht="25.5" x14ac:dyDescent="0.25">
      <c r="A13" s="40" t="s">
        <v>14</v>
      </c>
      <c r="B13" s="41" t="s">
        <v>108</v>
      </c>
      <c r="C13" s="40" t="s">
        <v>15</v>
      </c>
      <c r="D13" s="42">
        <v>40000000</v>
      </c>
      <c r="E13" s="40" t="s">
        <v>16</v>
      </c>
      <c r="F13" s="49" t="s">
        <v>134</v>
      </c>
      <c r="G13" s="49"/>
      <c r="H13" s="49"/>
    </row>
    <row r="14" spans="1:19" ht="26.25" x14ac:dyDescent="0.25">
      <c r="A14" s="40" t="s">
        <v>17</v>
      </c>
      <c r="B14" s="49" t="s">
        <v>135</v>
      </c>
      <c r="C14" s="49"/>
      <c r="D14" s="49"/>
      <c r="E14" s="43" t="s">
        <v>18</v>
      </c>
      <c r="F14" s="49"/>
      <c r="G14" s="49"/>
      <c r="H14" s="49"/>
      <c r="P14" s="28"/>
      <c r="Q14" s="26"/>
      <c r="R14" s="28"/>
    </row>
    <row r="15" spans="1:19" ht="26.25" customHeight="1" x14ac:dyDescent="0.25">
      <c r="A15" s="40" t="s">
        <v>19</v>
      </c>
      <c r="B15" s="44">
        <v>12227</v>
      </c>
      <c r="C15" s="40" t="s">
        <v>20</v>
      </c>
      <c r="D15" s="44">
        <v>1507119001989</v>
      </c>
      <c r="E15" s="45" t="s">
        <v>21</v>
      </c>
      <c r="F15" s="49" t="s">
        <v>136</v>
      </c>
      <c r="G15" s="49"/>
      <c r="H15" s="49"/>
      <c r="O15" s="25"/>
      <c r="P15" s="28"/>
      <c r="Q15" s="26"/>
      <c r="R15" s="28"/>
    </row>
    <row r="16" spans="1:19" ht="30.75" customHeight="1" x14ac:dyDescent="0.25">
      <c r="A16" s="40" t="s">
        <v>22</v>
      </c>
      <c r="B16" s="56" t="s">
        <v>104</v>
      </c>
      <c r="C16" s="57"/>
      <c r="D16" s="57"/>
      <c r="E16" s="57"/>
      <c r="F16" s="57"/>
      <c r="G16" s="57"/>
      <c r="H16" s="58"/>
      <c r="O16" s="25"/>
      <c r="P16" s="28"/>
      <c r="Q16" s="26"/>
      <c r="R16" s="28"/>
    </row>
    <row r="17" spans="1:8" ht="25.5" x14ac:dyDescent="0.25">
      <c r="A17" s="40" t="s">
        <v>23</v>
      </c>
      <c r="B17" s="48">
        <v>43713</v>
      </c>
      <c r="C17" s="48"/>
      <c r="D17" s="48"/>
      <c r="E17" s="40" t="s">
        <v>24</v>
      </c>
      <c r="F17" s="48"/>
      <c r="G17" s="52"/>
      <c r="H17" s="52"/>
    </row>
    <row r="18" spans="1:8" x14ac:dyDescent="0.25">
      <c r="A18" s="54" t="s">
        <v>25</v>
      </c>
      <c r="B18" s="54"/>
      <c r="C18" s="54"/>
      <c r="D18" s="54"/>
      <c r="E18" s="54"/>
      <c r="F18" s="54"/>
      <c r="G18" s="54"/>
      <c r="H18" s="54"/>
    </row>
    <row r="19" spans="1:8" ht="25.5" customHeight="1" x14ac:dyDescent="0.25">
      <c r="A19" s="55" t="s">
        <v>26</v>
      </c>
      <c r="B19" s="55"/>
      <c r="C19" s="55"/>
      <c r="D19" s="55"/>
      <c r="E19" s="55"/>
      <c r="F19" s="55"/>
      <c r="G19" s="55"/>
      <c r="H19" s="55"/>
    </row>
    <row r="20" spans="1:8" ht="152.25" customHeight="1" x14ac:dyDescent="0.25">
      <c r="A20" s="67" t="s">
        <v>139</v>
      </c>
      <c r="B20" s="67"/>
      <c r="C20" s="67"/>
      <c r="D20" s="67"/>
      <c r="E20" s="67"/>
      <c r="F20" s="67"/>
      <c r="G20" s="67"/>
      <c r="H20" s="67"/>
    </row>
    <row r="21" spans="1:8" x14ac:dyDescent="0.25">
      <c r="A21" s="46" t="s">
        <v>27</v>
      </c>
      <c r="B21" s="46"/>
      <c r="C21" s="46"/>
      <c r="D21" s="46"/>
      <c r="E21" s="46"/>
      <c r="F21" s="46"/>
      <c r="G21" s="46"/>
      <c r="H21" s="46"/>
    </row>
    <row r="22" spans="1:8" ht="135.75" customHeight="1" x14ac:dyDescent="0.25">
      <c r="A22" s="68" t="s">
        <v>141</v>
      </c>
      <c r="B22" s="69"/>
      <c r="C22" s="69"/>
      <c r="D22" s="69"/>
      <c r="E22" s="69"/>
      <c r="F22" s="69"/>
      <c r="G22" s="69"/>
      <c r="H22" s="69"/>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7" t="s">
        <v>28</v>
      </c>
      <c r="B2" s="47"/>
      <c r="C2" s="47"/>
      <c r="D2" s="47"/>
      <c r="E2" s="47"/>
      <c r="F2" s="47"/>
    </row>
    <row r="3" spans="1:6" x14ac:dyDescent="0.25">
      <c r="A3" s="2" t="s">
        <v>7</v>
      </c>
      <c r="B3" s="63" t="str">
        <f>'1. ABOGADO EXTERNO'!B6:H6</f>
        <v>Olga Maribel Alvarez de Mero (Víctima directa)</v>
      </c>
      <c r="C3" s="63"/>
      <c r="D3" s="63"/>
      <c r="E3" s="63"/>
      <c r="F3" s="63"/>
    </row>
    <row r="4" spans="1:6" x14ac:dyDescent="0.25">
      <c r="A4" s="2" t="s">
        <v>29</v>
      </c>
      <c r="B4" s="36"/>
      <c r="C4" s="2" t="s">
        <v>30</v>
      </c>
      <c r="D4" s="64"/>
      <c r="E4" s="64"/>
      <c r="F4" s="64"/>
    </row>
    <row r="5" spans="1:6" x14ac:dyDescent="0.25">
      <c r="A5" s="2" t="s">
        <v>9</v>
      </c>
      <c r="B5" s="63"/>
      <c r="C5" s="63"/>
      <c r="D5" s="63"/>
      <c r="E5" s="63"/>
      <c r="F5" s="63"/>
    </row>
    <row r="6" spans="1:6" x14ac:dyDescent="0.25">
      <c r="A6" s="2" t="s">
        <v>31</v>
      </c>
      <c r="B6" s="32"/>
      <c r="C6" s="2" t="s">
        <v>32</v>
      </c>
      <c r="D6" s="39"/>
      <c r="E6" s="2" t="s">
        <v>33</v>
      </c>
      <c r="F6" s="39"/>
    </row>
    <row r="7" spans="1:6" ht="39.75" customHeight="1" x14ac:dyDescent="0.25">
      <c r="A7" s="2" t="s">
        <v>34</v>
      </c>
      <c r="B7" s="32"/>
      <c r="C7" s="2" t="s">
        <v>35</v>
      </c>
      <c r="D7" s="33"/>
      <c r="E7" s="2" t="s">
        <v>36</v>
      </c>
      <c r="F7" s="34"/>
    </row>
    <row r="8" spans="1:6" ht="35.25" customHeight="1" x14ac:dyDescent="0.25">
      <c r="A8" s="2" t="s">
        <v>37</v>
      </c>
      <c r="B8" s="35"/>
      <c r="C8" s="2" t="s">
        <v>38</v>
      </c>
      <c r="D8" s="35"/>
      <c r="E8" s="2" t="s">
        <v>39</v>
      </c>
      <c r="F8" s="36"/>
    </row>
    <row r="9" spans="1:6" ht="37.5" customHeight="1" x14ac:dyDescent="0.25">
      <c r="A9" s="2" t="s">
        <v>40</v>
      </c>
      <c r="B9" s="5"/>
      <c r="C9" s="61" t="s">
        <v>41</v>
      </c>
      <c r="D9" s="63"/>
      <c r="E9" s="2" t="s">
        <v>42</v>
      </c>
      <c r="F9" s="1"/>
    </row>
    <row r="10" spans="1:6" ht="30" x14ac:dyDescent="0.25">
      <c r="A10" s="2" t="s">
        <v>43</v>
      </c>
      <c r="B10" s="5"/>
      <c r="C10" s="61"/>
      <c r="D10" s="63"/>
      <c r="E10" s="2" t="s">
        <v>44</v>
      </c>
      <c r="F10" s="1"/>
    </row>
    <row r="11" spans="1:6" ht="46.5" customHeight="1" x14ac:dyDescent="0.25">
      <c r="A11" s="2" t="s">
        <v>45</v>
      </c>
      <c r="B11" s="37"/>
      <c r="C11" s="2" t="s">
        <v>24</v>
      </c>
      <c r="D11" s="37"/>
      <c r="E11" s="2" t="s">
        <v>10</v>
      </c>
      <c r="F11" s="38"/>
    </row>
    <row r="12" spans="1:6" ht="167.25" customHeight="1" x14ac:dyDescent="0.25">
      <c r="A12" s="2" t="s">
        <v>46</v>
      </c>
      <c r="B12" s="60"/>
      <c r="C12" s="60"/>
      <c r="D12" s="60"/>
      <c r="E12" s="60"/>
      <c r="F12" s="60"/>
    </row>
    <row r="13" spans="1:6" ht="21" x14ac:dyDescent="0.25">
      <c r="A13" s="47" t="s">
        <v>47</v>
      </c>
      <c r="B13" s="47"/>
      <c r="C13" s="47"/>
      <c r="D13" s="47"/>
      <c r="E13" s="47"/>
      <c r="F13" s="47"/>
    </row>
    <row r="14" spans="1:6" x14ac:dyDescent="0.25">
      <c r="A14" s="59"/>
      <c r="B14" s="59"/>
      <c r="C14" s="59"/>
      <c r="D14" s="59"/>
      <c r="E14" s="59"/>
      <c r="F14" s="59"/>
    </row>
    <row r="15" spans="1:6" x14ac:dyDescent="0.25">
      <c r="A15" s="59"/>
      <c r="B15" s="59"/>
      <c r="C15" s="59"/>
      <c r="D15" s="59"/>
      <c r="E15" s="59"/>
      <c r="F15" s="59"/>
    </row>
    <row r="16" spans="1:6" x14ac:dyDescent="0.25">
      <c r="A16" s="59"/>
      <c r="B16" s="59"/>
      <c r="C16" s="59"/>
      <c r="D16" s="59"/>
      <c r="E16" s="59"/>
      <c r="F16" s="59"/>
    </row>
    <row r="17" spans="1:6" x14ac:dyDescent="0.25">
      <c r="A17" s="59"/>
      <c r="B17" s="59"/>
      <c r="C17" s="59"/>
      <c r="D17" s="59"/>
      <c r="E17" s="59"/>
      <c r="F17" s="59"/>
    </row>
    <row r="18" spans="1:6" x14ac:dyDescent="0.25">
      <c r="A18" s="59"/>
      <c r="B18" s="59"/>
      <c r="C18" s="59"/>
      <c r="D18" s="59"/>
      <c r="E18" s="59"/>
      <c r="F18" s="59"/>
    </row>
    <row r="19" spans="1:6" x14ac:dyDescent="0.25">
      <c r="A19" s="59"/>
      <c r="B19" s="59"/>
      <c r="C19" s="59"/>
      <c r="D19" s="59"/>
      <c r="E19" s="59"/>
      <c r="F19" s="59"/>
    </row>
    <row r="20" spans="1:6" x14ac:dyDescent="0.25">
      <c r="A20" s="59"/>
      <c r="B20" s="59"/>
      <c r="C20" s="59"/>
      <c r="D20" s="59"/>
      <c r="E20" s="59"/>
      <c r="F20" s="59"/>
    </row>
    <row r="21" spans="1:6" x14ac:dyDescent="0.25">
      <c r="A21" s="59"/>
      <c r="B21" s="59"/>
      <c r="C21" s="59"/>
      <c r="D21" s="59"/>
      <c r="E21" s="59"/>
      <c r="F21" s="59"/>
    </row>
    <row r="22" spans="1:6" x14ac:dyDescent="0.25">
      <c r="A22" s="59"/>
      <c r="B22" s="59"/>
      <c r="C22" s="59"/>
      <c r="D22" s="59"/>
      <c r="E22" s="59"/>
      <c r="F22" s="59"/>
    </row>
    <row r="23" spans="1:6" x14ac:dyDescent="0.25">
      <c r="A23" s="59"/>
      <c r="B23" s="59"/>
      <c r="C23" s="59"/>
      <c r="D23" s="59"/>
      <c r="E23" s="59"/>
      <c r="F23" s="59"/>
    </row>
    <row r="24" spans="1:6" x14ac:dyDescent="0.25">
      <c r="A24" s="59"/>
      <c r="B24" s="59"/>
      <c r="C24" s="59"/>
      <c r="D24" s="59"/>
      <c r="E24" s="59"/>
      <c r="F24" s="59"/>
    </row>
    <row r="25" spans="1:6" x14ac:dyDescent="0.25">
      <c r="A25" s="59"/>
      <c r="B25" s="59"/>
      <c r="C25" s="59"/>
      <c r="D25" s="59"/>
      <c r="E25" s="59"/>
      <c r="F25" s="59"/>
    </row>
    <row r="26" spans="1:6" x14ac:dyDescent="0.25">
      <c r="A26" s="59"/>
      <c r="B26" s="59"/>
      <c r="C26" s="59"/>
      <c r="D26" s="59"/>
      <c r="E26" s="59"/>
      <c r="F26" s="59"/>
    </row>
    <row r="27" spans="1:6" x14ac:dyDescent="0.25">
      <c r="A27" s="59"/>
      <c r="B27" s="59"/>
      <c r="C27" s="59"/>
      <c r="D27" s="59"/>
      <c r="E27" s="59"/>
      <c r="F27" s="59"/>
    </row>
    <row r="28" spans="1:6" x14ac:dyDescent="0.25">
      <c r="A28" s="59"/>
      <c r="B28" s="59"/>
      <c r="C28" s="59"/>
      <c r="D28" s="59"/>
      <c r="E28" s="59"/>
      <c r="F28" s="59"/>
    </row>
    <row r="29" spans="1:6" x14ac:dyDescent="0.25">
      <c r="A29" s="59"/>
      <c r="B29" s="59"/>
      <c r="C29" s="59"/>
      <c r="D29" s="59"/>
      <c r="E29" s="59"/>
      <c r="F29" s="59"/>
    </row>
    <row r="30" spans="1:6" x14ac:dyDescent="0.25">
      <c r="A30" s="59"/>
      <c r="B30" s="59"/>
      <c r="C30" s="59"/>
      <c r="D30" s="59"/>
      <c r="E30" s="59"/>
      <c r="F30" s="59"/>
    </row>
    <row r="31" spans="1:6" x14ac:dyDescent="0.25">
      <c r="A31" s="59"/>
      <c r="B31" s="59"/>
      <c r="C31" s="59"/>
      <c r="D31" s="59"/>
      <c r="E31" s="59"/>
      <c r="F31" s="59"/>
    </row>
    <row r="32" spans="1:6" x14ac:dyDescent="0.25">
      <c r="A32" s="59"/>
      <c r="B32" s="59"/>
      <c r="C32" s="59"/>
      <c r="D32" s="59"/>
      <c r="E32" s="59"/>
      <c r="F32" s="59"/>
    </row>
    <row r="33" spans="1:6" x14ac:dyDescent="0.25">
      <c r="A33" s="59"/>
      <c r="B33" s="59"/>
      <c r="C33" s="59"/>
      <c r="D33" s="59"/>
      <c r="E33" s="59"/>
      <c r="F33" s="59"/>
    </row>
    <row r="34" spans="1:6" x14ac:dyDescent="0.25">
      <c r="A34" s="59"/>
      <c r="B34" s="59"/>
      <c r="C34" s="59"/>
      <c r="D34" s="59"/>
      <c r="E34" s="59"/>
      <c r="F34" s="59"/>
    </row>
    <row r="35" spans="1:6" x14ac:dyDescent="0.25">
      <c r="A35" s="59"/>
      <c r="B35" s="59"/>
      <c r="C35" s="59"/>
      <c r="D35" s="59"/>
      <c r="E35" s="59"/>
      <c r="F35" s="59"/>
    </row>
    <row r="36" spans="1:6" x14ac:dyDescent="0.25">
      <c r="A36" s="59"/>
      <c r="B36" s="59"/>
      <c r="C36" s="59"/>
      <c r="D36" s="59"/>
      <c r="E36" s="59"/>
      <c r="F36" s="59"/>
    </row>
    <row r="37" spans="1:6" x14ac:dyDescent="0.25">
      <c r="A37" s="61" t="s">
        <v>48</v>
      </c>
      <c r="B37" s="61"/>
      <c r="C37" s="62"/>
      <c r="D37" s="61" t="s">
        <v>49</v>
      </c>
      <c r="E37" s="61"/>
      <c r="F37" s="61"/>
    </row>
    <row r="38" spans="1:6" x14ac:dyDescent="0.25">
      <c r="A38" s="2" t="s">
        <v>50</v>
      </c>
      <c r="B38" s="2" t="s">
        <v>51</v>
      </c>
      <c r="C38" s="62"/>
      <c r="D38" s="2" t="s">
        <v>50</v>
      </c>
      <c r="E38" s="61" t="s">
        <v>51</v>
      </c>
      <c r="F38" s="61"/>
    </row>
    <row r="39" spans="1:6" x14ac:dyDescent="0.25">
      <c r="A39" s="3"/>
      <c r="B39" s="3"/>
      <c r="C39" s="62"/>
      <c r="D39" s="3"/>
      <c r="E39" s="59"/>
      <c r="F39" s="59"/>
    </row>
    <row r="40" spans="1:6" x14ac:dyDescent="0.25">
      <c r="A40" s="3"/>
      <c r="B40" s="3"/>
      <c r="C40" s="62"/>
      <c r="D40" s="3"/>
      <c r="E40" s="59"/>
      <c r="F40" s="59"/>
    </row>
    <row r="41" spans="1:6" x14ac:dyDescent="0.25">
      <c r="A41" s="3"/>
      <c r="B41" s="3"/>
      <c r="C41" s="62"/>
      <c r="D41" s="3"/>
      <c r="E41" s="59"/>
      <c r="F41" s="59"/>
    </row>
    <row r="42" spans="1:6" x14ac:dyDescent="0.25">
      <c r="A42" s="3"/>
      <c r="B42" s="3"/>
      <c r="C42" s="62"/>
      <c r="D42" s="3"/>
      <c r="E42" s="59"/>
      <c r="F42" s="59"/>
    </row>
    <row r="43" spans="1:6" x14ac:dyDescent="0.25">
      <c r="A43" s="3"/>
      <c r="B43" s="3"/>
      <c r="C43" s="62"/>
      <c r="D43" s="3"/>
      <c r="E43" s="59"/>
      <c r="F43" s="59"/>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52</v>
      </c>
      <c r="B1" s="7" t="s">
        <v>3</v>
      </c>
      <c r="C1" s="7" t="s">
        <v>53</v>
      </c>
      <c r="D1" s="8" t="s">
        <v>5</v>
      </c>
      <c r="E1" s="9" t="s">
        <v>54</v>
      </c>
      <c r="F1" s="10" t="s">
        <v>55</v>
      </c>
      <c r="G1" s="9" t="s">
        <v>10</v>
      </c>
      <c r="H1" s="11" t="s">
        <v>56</v>
      </c>
      <c r="I1" s="9" t="s">
        <v>12</v>
      </c>
      <c r="J1" s="9" t="s">
        <v>57</v>
      </c>
      <c r="K1" s="9" t="s">
        <v>58</v>
      </c>
      <c r="L1" s="9" t="s">
        <v>59</v>
      </c>
      <c r="M1" s="9" t="s">
        <v>60</v>
      </c>
      <c r="N1" s="12" t="s">
        <v>61</v>
      </c>
      <c r="O1" s="12" t="s">
        <v>62</v>
      </c>
      <c r="P1" s="12" t="s">
        <v>35</v>
      </c>
      <c r="Q1" s="9" t="s">
        <v>16</v>
      </c>
      <c r="R1" s="10" t="s">
        <v>22</v>
      </c>
      <c r="S1" s="10" t="s">
        <v>63</v>
      </c>
      <c r="T1" s="10" t="s">
        <v>64</v>
      </c>
      <c r="U1" s="13" t="s">
        <v>65</v>
      </c>
      <c r="V1" s="13" t="s">
        <v>66</v>
      </c>
      <c r="W1" s="9" t="s">
        <v>67</v>
      </c>
      <c r="X1" s="9" t="s">
        <v>17</v>
      </c>
      <c r="Y1" s="9" t="s">
        <v>68</v>
      </c>
      <c r="Z1" s="14" t="s">
        <v>69</v>
      </c>
      <c r="AA1" s="10" t="s">
        <v>70</v>
      </c>
      <c r="AB1" s="10" t="s">
        <v>71</v>
      </c>
    </row>
    <row r="2" spans="1:28" ht="48" customHeight="1" x14ac:dyDescent="0.25">
      <c r="A2" s="15" t="s">
        <v>72</v>
      </c>
      <c r="B2" s="15" t="s">
        <v>73</v>
      </c>
      <c r="C2" s="15" t="s">
        <v>74</v>
      </c>
      <c r="D2" s="15" t="s">
        <v>75</v>
      </c>
      <c r="E2" s="15" t="s">
        <v>76</v>
      </c>
      <c r="F2" s="15" t="s">
        <v>77</v>
      </c>
      <c r="G2" s="15" t="s">
        <v>78</v>
      </c>
      <c r="H2" s="15" t="s">
        <v>79</v>
      </c>
      <c r="I2" s="15" t="s">
        <v>80</v>
      </c>
      <c r="J2" s="15" t="s">
        <v>81</v>
      </c>
      <c r="K2" s="15" t="s">
        <v>82</v>
      </c>
      <c r="L2" s="15" t="s">
        <v>83</v>
      </c>
      <c r="M2" s="15" t="s">
        <v>84</v>
      </c>
      <c r="N2" s="15" t="s">
        <v>85</v>
      </c>
      <c r="O2" s="15" t="s">
        <v>86</v>
      </c>
      <c r="P2" s="15" t="s">
        <v>87</v>
      </c>
      <c r="Q2" s="15" t="s">
        <v>88</v>
      </c>
      <c r="R2" s="15" t="s">
        <v>89</v>
      </c>
      <c r="S2" s="15" t="s">
        <v>90</v>
      </c>
      <c r="T2" s="15" t="s">
        <v>91</v>
      </c>
      <c r="U2" s="15" t="s">
        <v>92</v>
      </c>
      <c r="V2" s="15" t="s">
        <v>93</v>
      </c>
      <c r="W2" s="15" t="s">
        <v>94</v>
      </c>
      <c r="X2" s="15" t="s">
        <v>95</v>
      </c>
      <c r="Y2" s="15" t="s">
        <v>96</v>
      </c>
      <c r="Z2" s="15" t="s">
        <v>97</v>
      </c>
      <c r="AA2" s="15" t="s">
        <v>98</v>
      </c>
      <c r="AB2" s="15"/>
    </row>
    <row r="3" spans="1:28" s="31" customFormat="1" x14ac:dyDescent="0.25">
      <c r="A3" s="1">
        <v>1</v>
      </c>
      <c r="B3" s="1" t="str">
        <f>'1. ABOGADO EXTERNO'!B4</f>
        <v>1. Civil Ordinario</v>
      </c>
      <c r="C3" s="1" t="str">
        <f>'1. ABOGADO EXTERNO'!F4</f>
        <v>1. Primera Instancia</v>
      </c>
      <c r="D3" s="6">
        <f>'1. ABOGADO EXTERNO'!B5</f>
        <v>45443</v>
      </c>
      <c r="E3" s="17" t="str">
        <f>'1. ABOGADO EXTERNO'!B6</f>
        <v>Olga Maribel Alvarez de Mero (Víctima directa)</v>
      </c>
      <c r="F3" s="17" t="str">
        <f>'1. ABOGADO EXTERNO'!B7</f>
        <v>Franklin Eduardo Arboleda Paz (Conductor)
Empresa de Transporte Masivo ETM S.A. 
Mapfre Seguros Generales de Colombia S.A.</v>
      </c>
      <c r="G3" s="17" t="str">
        <f>'1. ABOGADO EXTERNO'!B9</f>
        <v>Valor total pretensiones: $271'318.878
Daño emergente: $2'450.000
Lucro cesante:  $36'869.078
Perjuicios morales: $116'000.000
Daño a la salud: $116'000.000</v>
      </c>
      <c r="H3" s="18">
        <f>'1. ABOGADO EXTERNO'!B10</f>
        <v>64627782</v>
      </c>
      <c r="I3" s="17" t="str">
        <f>'1. ABOGADO EXTERNO'!B11</f>
        <v xml:space="preserve">De conformidad con los hechos descritos en la demanda el día 05 de septiembre del 2019, la señora Olga Maribel Álvarez de Mero y su hijo José Miguel Villegas Álvarez, se desplazaban en calidad de peatones sobre la calle 19 de Cali, empujando una carreta de reciclaje, cuando a la altura de la carrera 15, el señor Franklin Eduardo Arboleda Paz, conductor del vehículo de placas VCQ 857 los atropelló. 
De acuerdo con el IPAT se codifico la causal 404 que corresponde a “transitar por la calzada” imputable a los peatones que se desplazaban por la vía. Como causa del accidente se generaron las siguientes lesiones: “trauma craneoencefálico, trauma en cara, trauma cervical hombro derecho, rodilla pierna, tobillo y pie derecho, rodilla izquierda con posterior dolor edema y limitación funcional paciente con trauma de lat anergia, normocéfalo hematoma temporoparietal derecho, cara dolor y edema facial”. También se allega dictamen médico legal con incapacidad medico legal definitiva de 60 días con secuelas médico legales que corresponden a deformidad física que afecta el cuerpo de carácter permanente; perturbación física que afecta el cuerpo de carácter permanente; perturbación funcional de miembro superior derecho de carácter permanente; examinada completa 27 meses posterior a los hechos mateal de estido, persiste con limitación funcional, a pesar de manejo por servicios de ortopedia” </v>
      </c>
      <c r="J3" s="17" t="str">
        <f>'1. ABOGADO EXTERNO'!B12</f>
        <v>La contingencia se califica como EVENTUAL pues si bien la póliza por la cual se vinculó a la compañía presta cobertura material y temporal para los hechos materia de litigio, lo cierto es que la declaratoria de la responsabilidad civil del asegurado dependerá del debate probatorio. 
Lo primero que debe tenerse en cuenta es que la Póliza No. 1508115900101 presta cobertura temporal, ya que los hechos objeto de la presente demanda ocurrieron el 05 de septiembre de 2019 y la misma tenía una vigencia comprendida entre 04 de enero del 2019 y el 03 de enero del 2020 en modalidad de ocurrencia, es decir, que los hechos tuvieron lugar durante su vigencia. También presta cobertura material, ya que contiene el amparo de responsabilidad civil extracontractual por muerte o lesiones a una persona, que es la pretensión que  se le endilga al asegurado. 
Frente a la Responsabilidad del Asegurado,  debe decirse en primer lugar que puede hablarse de una causa extraña por el hecho de la víctima como causal eximente de responsabilidad, pues en el Informe Policial de Accidente de Tránsito se codificó únicamente a los peatones con el código 404 "Transitar por calzada". Sin embaego, existen otros medios de prueba que darían cuenta de que la causa del hecho es atribuible al conductor del vehículo asegurado, dentro de las cuales se destaca la declaración ante la Fiscalía de la señora Francia MIlena López Angulo, testigo presencial de los hechos, quien manifiestó que el vehículo asegurado se pasó un semaforo en rojo, siendo que el testimonio de esta persona se solicitó como prueba en el escrito de la demanda. Por ello, si bien en principio existe un indicio para hablar del hecho de la víctima como causal eximente de responsabilidad, también existen medios de conocimiento que atribuirían la resposnabilidad sobre el hecho al conductor del vehículo asegurado y por ello la responsabilidad civil del asegurado se determinará dentro del debate probatorio. Lo anterior sin perjuicio del carácter contingente de la calificación.</v>
      </c>
      <c r="K3" s="22" t="str">
        <f>'1. ABOGADO EXTERNO'!B13</f>
        <v>2 Eventual (50% en contra y 50% a favor )</v>
      </c>
      <c r="L3" s="22"/>
      <c r="M3" s="22"/>
      <c r="N3" s="30" t="s">
        <v>0</v>
      </c>
      <c r="O3" s="19" t="s">
        <v>0</v>
      </c>
      <c r="P3" s="18">
        <f>'2. ABOGADO INTERNO '!D7</f>
        <v>0</v>
      </c>
      <c r="Q3" s="17"/>
      <c r="R3" s="17" t="str">
        <f>'1. ABOGADO EXTERNO'!B16</f>
        <v>AUTOS</v>
      </c>
      <c r="S3" s="17"/>
      <c r="T3" s="1"/>
      <c r="U3" s="20"/>
      <c r="V3" s="17"/>
      <c r="W3" s="21">
        <f>'2. ABOGADO INTERNO '!B8</f>
        <v>0</v>
      </c>
      <c r="X3" s="22" t="str">
        <f>'1. ABOGADO EXTERNO'!B14</f>
        <v>Juzgado 14 Civil del Circuito de Oralidad</v>
      </c>
      <c r="Y3" s="1">
        <f>'1. ABOGADO EXTERNO'!F14</f>
        <v>0</v>
      </c>
      <c r="Z3" s="1" t="str">
        <f>'1. ABOGADO EXTERNO'!F5</f>
        <v xml:space="preserve">VIGENTE </v>
      </c>
      <c r="AA3" s="17" t="str">
        <f>'1. ABOGADO EXTERNO'!A22</f>
        <v>Presentación Llamamiento en garantía: 17/06/2024
Autoadmisorio de la demanda (llamamiento en garantía): 21/10/2024
Presentación contestación demanda/Llamamiento en garantía: 21/11/2024</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3</v>
      </c>
      <c r="B1" s="24" t="s">
        <v>4</v>
      </c>
      <c r="C1" s="24" t="s">
        <v>33</v>
      </c>
      <c r="D1" s="24" t="s">
        <v>6</v>
      </c>
      <c r="E1" s="24" t="s">
        <v>99</v>
      </c>
      <c r="F1" s="29" t="s">
        <v>41</v>
      </c>
    </row>
    <row r="2" spans="1:6" x14ac:dyDescent="0.25">
      <c r="A2" s="25"/>
      <c r="B2" s="25"/>
      <c r="C2" s="26"/>
      <c r="D2" s="26"/>
      <c r="E2" s="27"/>
      <c r="F2" s="4"/>
    </row>
    <row r="3" spans="1:6" x14ac:dyDescent="0.25">
      <c r="A3" s="25" t="s">
        <v>100</v>
      </c>
      <c r="B3" s="25" t="s">
        <v>101</v>
      </c>
      <c r="C3" s="26" t="s">
        <v>102</v>
      </c>
      <c r="D3" s="26" t="s">
        <v>103</v>
      </c>
      <c r="E3" s="27" t="s">
        <v>104</v>
      </c>
      <c r="F3" s="4" t="s">
        <v>105</v>
      </c>
    </row>
    <row r="4" spans="1:6" x14ac:dyDescent="0.25">
      <c r="A4" s="25" t="s">
        <v>106</v>
      </c>
      <c r="B4" s="25" t="s">
        <v>107</v>
      </c>
      <c r="C4" s="26" t="s">
        <v>108</v>
      </c>
      <c r="D4" s="26" t="s">
        <v>109</v>
      </c>
      <c r="E4" s="27" t="s">
        <v>110</v>
      </c>
      <c r="F4" s="4" t="s">
        <v>111</v>
      </c>
    </row>
    <row r="5" spans="1:6" x14ac:dyDescent="0.25">
      <c r="A5" s="25" t="s">
        <v>112</v>
      </c>
      <c r="B5" s="25" t="s">
        <v>113</v>
      </c>
      <c r="C5" s="26" t="s">
        <v>114</v>
      </c>
      <c r="D5" s="28"/>
      <c r="E5" s="27" t="s">
        <v>115</v>
      </c>
    </row>
    <row r="6" spans="1:6" x14ac:dyDescent="0.25">
      <c r="A6" s="25" t="s">
        <v>116</v>
      </c>
      <c r="B6" s="25" t="s">
        <v>117</v>
      </c>
      <c r="C6" s="26"/>
      <c r="D6" s="28"/>
      <c r="E6" s="27" t="s">
        <v>118</v>
      </c>
    </row>
    <row r="7" spans="1:6" x14ac:dyDescent="0.25">
      <c r="A7" s="25" t="s">
        <v>119</v>
      </c>
      <c r="B7" s="25"/>
      <c r="C7" s="26"/>
      <c r="D7" s="28"/>
      <c r="E7" s="27" t="s">
        <v>120</v>
      </c>
    </row>
    <row r="8" spans="1:6" x14ac:dyDescent="0.25">
      <c r="A8" s="25" t="s">
        <v>121</v>
      </c>
      <c r="B8" s="25"/>
      <c r="C8" s="26"/>
      <c r="D8" s="28"/>
      <c r="E8" s="27" t="s">
        <v>122</v>
      </c>
    </row>
    <row r="9" spans="1:6" x14ac:dyDescent="0.25">
      <c r="A9" s="25" t="s">
        <v>123</v>
      </c>
      <c r="B9" s="28"/>
      <c r="C9" s="26"/>
      <c r="D9" s="28"/>
      <c r="E9" s="27" t="s">
        <v>124</v>
      </c>
    </row>
    <row r="10" spans="1:6" x14ac:dyDescent="0.25">
      <c r="A10" s="25" t="s">
        <v>125</v>
      </c>
      <c r="B10" s="28"/>
      <c r="C10" s="26"/>
      <c r="D10" s="28"/>
      <c r="E10" s="27" t="s">
        <v>126</v>
      </c>
    </row>
    <row r="11" spans="1:6" x14ac:dyDescent="0.25">
      <c r="A11" s="25" t="s">
        <v>127</v>
      </c>
      <c r="B11" s="28"/>
      <c r="C11" s="26"/>
      <c r="D11" s="28"/>
      <c r="E11" s="27" t="s">
        <v>128</v>
      </c>
    </row>
    <row r="12" spans="1:6" x14ac:dyDescent="0.2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3.xml><?xml version="1.0" encoding="utf-8"?>
<ds:datastoreItem xmlns:ds="http://schemas.openxmlformats.org/officeDocument/2006/customXml" ds:itemID="{BFCEEC53-0545-409C-A761-963FB16F23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2024-12-12T21:41:57Z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