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8_{F95518A1-04C5-48D2-A76C-9FAEB2638F26}"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<sst xmlns="http://schemas.openxmlformats.org/spreadsheetml/2006/main" count="168" uniqueCount="142">
  <si>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</si>
  <si>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</si>
  <si>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</si>
  <si>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</si>
  <si>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</si>
  <si>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</si>
  <si>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</si>
  <si>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</si>
  <si>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</si>
  <si>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</si>
  <si>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</si>
  <si>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</si>
  <si>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</si>
  <si>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</si>
  <si>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</si>
  <si>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</si>
  <si>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</si>
  <si>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</si>
  <si>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</si>
  <si>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</si>
  <si>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</si>
  <si>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</si>
  <si>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</si>
  <si>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</si>
  <si>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</si>
  <si>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</si>
  <si>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</si>
  <si>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</si>
  <si>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</si>
  <si>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</si>
  <si>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</si>
  <si>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</si>
  <si>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</si>
  <si>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</si>
  <si>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</si>
  <si>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</si>
  <si>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</si>
  <si>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</si>
  <si>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</si>
  <si>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</si>
  <si>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</si>
  <si>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</si>
  <si>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</si>
  <si>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</si>
  <si>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</si>
  <si>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</si>
  <si>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</si>
  <si>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</si>
  <si>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</si>
  <si>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</si>
  <si>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</si>
  <si>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</si>
  <si>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</si>
  <si>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</si>
  <si>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</si>
  <si>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</si>
  <si>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</si>
  <si>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</si>
  <si>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</si>
  <si>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</si>
  <si>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</si>
  <si>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</si>
  <si>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</si>
  <si>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</si>
  <si>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</si>
  <si>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</si>
  <si>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</si>
  <si>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</si>
  <si>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</si>
  <si>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</si>
  <si>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</si>
  <si>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</si>
  <si>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</si>
  <si>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</si>
  <si>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</si>
  <si>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</si>
  <si>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</si>
  <si>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</si>
  <si>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</si>
  <si>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</si>
  <si>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</si>
  <si>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</si>
  <si>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</si>
  <si>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</si>
  <si>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</si>
  <si>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</si>
  <si>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</si>
  <si>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</si>
  <si>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</si>
  <si>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</si>
  <si>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</si>
  <si>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</si>
  <si>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</si>
  <si>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</si>
  <si>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</si>
  <si>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</si>
  <si>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</si>
  <si>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</si>
  <si>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</si>
  <si>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</si>
  <si>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</si>
  <si>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</si>
  <si>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</si>
  <si>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</si>
  <si>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</si>
  <si>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</si>
  <si>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</si>
  <si>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</si>
  <si>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</si>
  <si>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</si>
  <si>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</si>
  <si>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</si>
  <si>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</si>
  <si>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</si>
  <si>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</si>
  <si>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</si>
  <si>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</si>
  <si>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</si>
  <si>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</si>
  <si>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</si>
  <si>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</si>
  <si>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</si>
  <si>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</si>
  <si>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</si>
  <si>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</si>
  <si>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</si>
  <si>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</si>
  <si>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</si>
  <si>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</si>
  <si>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</si>
  <si>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02 de julio 2024</t>
  </si>
  <si>
    <t>Olga Maribel Alvarez de Mero (Víctima directa)</t>
  </si>
  <si>
    <t>Franklin Eduardo Arboleda Paz (Conductor)
Empresa de Transporte Masivo ETM S.A. 
Mapfre Seguros Generales de Colombia S.A.</t>
  </si>
  <si>
    <t>Valor total pretensiones: $271'318.878
Daño emergente: $2'450.000
Lucro cesante:  $36'869.078
Perjuicios morales: $116'000.000
Daño a la salud: $116'000.000</t>
  </si>
  <si>
    <t xml:space="preserve">Empresa de Transporte Masivo ETM S.A. </t>
  </si>
  <si>
    <t xml:space="preserve">Gustavo Alberto Avila </t>
  </si>
  <si>
    <t>Juzgado 14 Civil del Circuito de Oralidad</t>
  </si>
  <si>
    <t xml:space="preserve">Poliza Automoviles Servicio Publico </t>
  </si>
  <si>
    <t>Presentación demanda: 19/01/2024
Autoadmisorio de la demanda: 08/05/2024
Presentación contestación demanda: 19/06/2024</t>
  </si>
  <si>
    <t xml:space="preserve">De conformidad con los hechos descritos en la demanda el día 05 de septiembre del 2019, la señora Olga Maribel Álvarez de Mero y su hijo José Miguel Villegas Álvarez, se desplazaban en calidad de peatones sobre la calle 19 de Cali, empujando una carreta de reciclaje, cuando a la altura de la carrera 15, el señor Franklin Eduardo Arboleda Paz, conductor del vehículo de placas VCQ 857 los atropelló. 
De acuerdo con el IPAT se codifico la causal 404 que corresponde a “transitar por la calzada” imputable a los peatones que se desplazaban por la vía. Como causa del accidente se generaron las siguientes lesiones: “trauma craneoencefálico, trauma en cara, trauma cervical hombro derecho, rodilla pierna, tobillo y pie derecho, rodilla izquierda con posterior dolor edema y limitación funcional paciente con trauma de lat anergia, normocéfalo hematoma temporoparietal derecho, cara dolor y edema facial”. También se allega dictamen médico legal con incapacidad medico legal definitiva de 60 días con secuelas médico legales que corresponden a deformidad física que afecta el cuerpo de carácter permanente; perturbación física que afecta el cuerpo de carácter permanente; perturbación funcional de miembro superior derecho de carácter permanente; examinada completa 27 meses posterior a los hechos mateal de estido, persiste con limitación funcional, a pesar de manejo por servicios de ortopedia” </t>
  </si>
  <si>
    <t>La contingencia se califica como EVENTUAL toda vez que depende de la valoración probatoria que realice el juez determinar si las pruebas aportadas acreditan la culpa exclusiva de la víctima como causal extraña de exoneración de responsabilidad. 
Lo primero que debe tenerse en cuenta es que la Póliza 1508115900101 presta cobertura temporal, ya que los hechos objeto de la presente demanda ocurrieron el 05 de septiembre de 2019 y la misma tenía una vigencia comprendida entre 04 de enero del 2019 y el 03 de enero del 2020 en modalidad de ocurrencia, es decir, que los hechos tuvieron lugar durante su vigencia. También presta cobertura material, ya que contiene el amparo de responsabilidad civil extracontractual por muerte o lesiones a una persona, que es precisamente la pretensión que la demandante endilga a los demandados por medio del presente proceso. Lo anteriormente esgrimido debe ser analizado de manera conjunta con el estudio de la responsabilidad del asegurado, toda vez que se puede acreditar la culpa exclusiva de la víctima como causal eximente de responsabilidad. De acuerdo a los medios de prueba obrantes en el proceso, se concluye que: (i) El IPAT codifica únicamente al peatón con la hipótesis 404 “transitar por la calzada ”; (ii) Revisado el bosquejo topográfico se observa que el vehículo asegurado quedó ubicado dentro del carril por el que debía transitar; (iii) El video allegado junto con la contestación de la demanda demuestra que los demandantes se movilizaban por la calzada; (iv) De acuerdo al Informe Ejecutivo FPJ 3, el señor José Miguel Villalba afirma que venían de “reciclar por la carrera 15 con calle 19 con una carreta de madera, esperando el semáforo cambia verde pasamos y no recuerda más”; (v) De acuerdo al Informe Ejecutivo FPJ 3, la señora Francia Milena López Angulo afirma que “dos personas venían empujando una carretilla con reciclaje y estaban cruzando la carrera 15 por parte debajo del semáforo” (vi) El proceso penal por homicidio culposo está archivado por conducta atípica. Sin embargo, por otro lado, también se puede extraer lo siguiente: (i) El video allegado por parte de los demandantes demuestra un exceso de velocidad del vehículo asegurado y una falta de prevención; (ii) Se citó como testigo a la señora Francia Milena López Angulo; (iii) De acuerdo al Informe Ejecutivo FPJ 3, la señora Francia Milena López Angulo afirma que “el bus del mio se voló el semáforo con su arte frontal el costado derecho de la carretilla y lanzo por los aires a la señora y el joven lo lanzo para un costado”; (iv) De acuerdo con el IPAT el vehículo asegurado sufrió daños en la panorámica delantera, puntera delantera derecha, farola derecha y faldon derecho”. Por todo lo anterior, dependerá del debate probatorio que el juez declare la culpa exclusiva de la víctima como causal eximente de responsabilidad. Lo anterior sin perjuicio del carácter contingente de la calificación.</t>
  </si>
  <si>
    <r>
      <t>Como liquidación objetiva de perjuicios se tiene la suma de $63'250.000, valor al que se llegó de la siguiente manera: 
Daño moral: se reconoce la suma total de $30’000.000 para la víctima directa, señora Olga Maribel Alvarez de Mero. Se llegó a tal liquidación teniendo en cuenta que: (i) Obra en el expediente un dictamen médico legal que determinó una incapacidad médico legal definitiva de 60 días con una deformidad física que afecta el cuerpo de forma permanente, perturbación funcional de miembro superior derecho de carácter permanente; (ii) Se aporta dictamen de pérdida de capacidad laboral con un porcentaje del 14,86% de la Junta Regional de Calificación del Valle del Cauca. El anterior valor tomando como referencia la sentencia SC5885-2016,16/5/2016 de la Corte Suprema de Justicia, en la que reconoció la suma de $15.000.000 a favor de la víctima directa a causa de la perturbación psíquica, deformidad física permanente y pérdida de su capacidad laboral en un 20,65 %, generadas por la colisión entre vehículo de servicio público y la motocicleta que aquella conducía. 
Daño a la vida de relación: se reconoce la suma total de $30’000.000 para la víctima directa, señora Olga Maribel Alvarez de Mero. Se llegó a tal liquidación teniendo en cuenta que: (i) Obra en el expediente un dictamen médico legal que determinó una incapacidad médico legal definitiva de 60 días con una deformidad física que afecta el cuerpo de forma permanente, perturbación funcional de miembro superior derecho de carácter permanente; (ii) Se aporta dictamen de pérdida de capacidad laboral con un porcentaje del 14,86% de la Junta Regional de Calificación del Valle del Cauca. El anterior valor tomando como referencia la sentencia SC5885-2016,16/5/2016 de la Corte Suprema de Justicia, en la que reconoció la suma de $15.000.000 a favor de la víctima directa a causa de la perturbación psíquica, deformidad física permanente y pérdida de su capacidad laboral en un 20,65 %, generadas por la colisión entre vehículo de servicio público y la motocicleta que aquella conducía.
Lucro cesante: se reconoce la suma de $</t>
    </r>
    <r>
      <rPr>
        <sz val="10"/>
        <rFont val="Calibri"/>
        <family val="2"/>
        <scheme val="minor"/>
      </rPr>
      <t xml:space="preserve">3'250,000 a favor de la víctima directa, la señora Olga Maribel Alvarez de Mero. Lo anterior, teniendo como datos para la liquidación los siguientes: (i) Salario mínimo de la fecha de la liquidación (2024); (ii) No se sumó el 25 % de factor prestacional; (iv) los 60 </t>
    </r>
    <r>
      <rPr>
        <sz val="10"/>
        <color theme="1"/>
        <rFont val="Calibri"/>
        <family val="2"/>
        <scheme val="minor"/>
      </rPr>
      <t>días de incapacidad total definitiva del Instituto Médico Legal. 
Daño emergente: No se reconoce ninguna suma por concepto de daño emergente debido a que no se allega factura, comprobante de egreso, extracto bancario o algún otro documento que demuestre el egreso reprochado. Por el contrario, los gastos solicitados por este concepto sólo corresponden a la asignación de un valor por $50.000 pesos que de forma arbitraria realizó el demandante por cada atención brindada en la institución médica.  
Deducible: para el amparo de “Responsabilidad Civil Extracontractual” correspondiente a “muerte o lesiones a una persona” no se pactó deducible.
Valor de la contingencia: el valor de la liquidación objetiva ($68’700.000) es menor al valor asegurado de la póliza para el amparo de “Responsabilidad Civil Extracontractual” (1000 smlmv), por lo tanto, se toma el menor valor, para un total del valor de exposición de la compañía de  $67'800.000.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</si>
</sst>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130" zoomScaleNormal="130" workbookViewId="0">
      <selection activeCell="B9" sqref="B9:H9"/>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50" t="s">
        <v>1</v>
      </c>
      <c r="B2" s="50"/>
      <c r="C2" s="50"/>
      <c r="D2" s="50"/>
      <c r="E2" s="50"/>
      <c r="F2" s="50"/>
      <c r="G2" s="50"/>
      <c r="H2" s="50"/>
      <c r="O2" s="23"/>
      <c r="P2" s="24"/>
      <c r="Q2" s="24"/>
      <c r="R2" s="24"/>
      <c r="S2" s="24"/>
    </row>
    <row r="3" spans="1:19" x14ac:dyDescent="0.25">
      <c r="A3" s="46" t="s">
        <v>2</v>
      </c>
      <c r="B3" s="46"/>
      <c r="C3" s="46"/>
      <c r="D3" s="51" t="s">
        <v>130</v>
      </c>
      <c r="E3" s="51"/>
      <c r="F3" s="51"/>
      <c r="G3" s="51"/>
      <c r="H3" s="51"/>
      <c r="O3" s="25"/>
      <c r="P3" s="25"/>
      <c r="Q3" s="26"/>
      <c r="R3" s="26"/>
    </row>
    <row r="4" spans="1:19" x14ac:dyDescent="0.25">
      <c r="A4" s="40" t="s">
        <v>3</v>
      </c>
      <c r="B4" s="47" t="s">
        <v>100</v>
      </c>
      <c r="C4" s="47"/>
      <c r="D4" s="47"/>
      <c r="E4" s="40" t="s">
        <v>4</v>
      </c>
      <c r="F4" s="52" t="s">
        <v>101</v>
      </c>
      <c r="G4" s="52"/>
      <c r="H4" s="52"/>
      <c r="O4" s="25"/>
      <c r="P4" s="25"/>
      <c r="Q4" s="26"/>
      <c r="R4" s="26"/>
    </row>
    <row r="5" spans="1:19" x14ac:dyDescent="0.25">
      <c r="A5" s="40" t="s">
        <v>5</v>
      </c>
      <c r="B5" s="56">
        <v>45432</v>
      </c>
      <c r="C5" s="56"/>
      <c r="D5" s="56"/>
      <c r="E5" s="40" t="s">
        <v>6</v>
      </c>
      <c r="F5" s="55" t="s">
        <v>103</v>
      </c>
      <c r="G5" s="55"/>
      <c r="H5" s="55"/>
      <c r="O5" s="25"/>
      <c r="P5" s="25"/>
      <c r="Q5" s="26"/>
      <c r="R5" s="26"/>
    </row>
    <row r="6" spans="1:19" ht="30.75" customHeight="1" x14ac:dyDescent="0.25">
      <c r="A6" s="40" t="s">
        <v>7</v>
      </c>
      <c r="B6" s="52" t="s">
        <v>131</v>
      </c>
      <c r="C6" s="52"/>
      <c r="D6" s="52"/>
      <c r="E6" s="52"/>
      <c r="F6" s="52"/>
      <c r="G6" s="52"/>
      <c r="H6" s="52"/>
      <c r="O6" s="25"/>
      <c r="P6" s="25"/>
      <c r="Q6" s="26"/>
      <c r="R6" s="28"/>
    </row>
    <row r="7" spans="1:19" ht="30.75" customHeight="1" x14ac:dyDescent="0.25">
      <c r="A7" s="40" t="s">
        <v>8</v>
      </c>
      <c r="B7" s="52" t="s">
        <v>132</v>
      </c>
      <c r="C7" s="52"/>
      <c r="D7" s="52"/>
      <c r="E7" s="52"/>
      <c r="F7" s="52"/>
      <c r="G7" s="52"/>
      <c r="H7" s="52"/>
      <c r="O7" s="25"/>
      <c r="P7" s="25"/>
      <c r="Q7" s="26"/>
      <c r="R7" s="28"/>
    </row>
    <row r="8" spans="1:19" ht="32.25" customHeight="1" x14ac:dyDescent="0.25">
      <c r="A8" s="40" t="s">
        <v>9</v>
      </c>
      <c r="B8" s="52" t="s">
        <v>134</v>
      </c>
      <c r="C8" s="52"/>
      <c r="D8" s="52"/>
      <c r="E8" s="52"/>
      <c r="F8" s="52"/>
      <c r="G8" s="52"/>
      <c r="H8" s="52"/>
      <c r="O8" s="25"/>
      <c r="P8" s="25"/>
      <c r="Q8" s="26"/>
      <c r="R8" s="28"/>
    </row>
    <row r="9" spans="1:19" ht="70.5" customHeight="1" x14ac:dyDescent="0.25">
      <c r="A9" s="40" t="s">
        <v>10</v>
      </c>
      <c r="B9" s="47" t="s">
        <v>133</v>
      </c>
      <c r="C9" s="47"/>
      <c r="D9" s="47"/>
      <c r="E9" s="47"/>
      <c r="F9" s="47"/>
      <c r="G9" s="47"/>
      <c r="H9" s="47"/>
      <c r="O9" s="25"/>
      <c r="P9" s="25"/>
      <c r="Q9" s="26"/>
      <c r="R9" s="28"/>
    </row>
    <row r="10" spans="1:19" x14ac:dyDescent="0.25">
      <c r="A10" s="40" t="s">
        <v>11</v>
      </c>
      <c r="B10" s="53">
        <v>63250000</v>
      </c>
      <c r="C10" s="53"/>
      <c r="D10" s="53"/>
      <c r="E10" s="53"/>
      <c r="F10" s="53"/>
      <c r="G10" s="53"/>
      <c r="H10" s="53"/>
      <c r="O10" s="25"/>
      <c r="P10" s="28"/>
      <c r="Q10" s="26"/>
      <c r="R10" s="28"/>
    </row>
    <row r="11" spans="1:19" ht="164.25" customHeight="1" x14ac:dyDescent="0.25">
      <c r="A11" s="40" t="s">
        <v>12</v>
      </c>
      <c r="B11" s="54" t="s">
        <v>139</v>
      </c>
      <c r="C11" s="54"/>
      <c r="D11" s="54"/>
      <c r="E11" s="54"/>
      <c r="F11" s="54"/>
      <c r="G11" s="54"/>
      <c r="H11" s="54"/>
      <c r="O11" s="25"/>
      <c r="P11" s="28"/>
      <c r="Q11" s="26"/>
      <c r="R11" s="28"/>
    </row>
    <row r="12" spans="1:19" ht="93" customHeight="1" x14ac:dyDescent="0.25">
      <c r="A12" s="40" t="s">
        <v>13</v>
      </c>
      <c r="B12" s="54" t="s">
        <v>140</v>
      </c>
      <c r="C12" s="54"/>
      <c r="D12" s="54"/>
      <c r="E12" s="54"/>
      <c r="F12" s="54"/>
      <c r="G12" s="54"/>
      <c r="H12" s="54"/>
      <c r="O12" s="25"/>
      <c r="P12" s="28"/>
      <c r="Q12" s="26"/>
      <c r="R12" s="28"/>
    </row>
    <row r="13" spans="1:19" ht="25.5" x14ac:dyDescent="0.25">
      <c r="A13" s="40" t="s">
        <v>14</v>
      </c>
      <c r="B13" s="41" t="s">
        <v>108</v>
      </c>
      <c r="C13" s="40" t="s">
        <v>15</v>
      </c>
      <c r="D13" s="42">
        <v>40000000</v>
      </c>
      <c r="E13" s="40" t="s">
        <v>16</v>
      </c>
      <c r="F13" s="52" t="s">
        <v>135</v>
      </c>
      <c r="G13" s="52"/>
      <c r="H13" s="52"/>
    </row>
    <row r="14" spans="1:19" ht="26.25" x14ac:dyDescent="0.25">
      <c r="A14" s="40" t="s">
        <v>17</v>
      </c>
      <c r="B14" s="52" t="s">
        <v>136</v>
      </c>
      <c r="C14" s="52"/>
      <c r="D14" s="52"/>
      <c r="E14" s="43" t="s">
        <v>18</v>
      </c>
      <c r="F14" s="52"/>
      <c r="G14" s="52"/>
      <c r="H14" s="52"/>
      <c r="P14" s="28"/>
      <c r="Q14" s="26"/>
      <c r="R14" s="28"/>
    </row>
    <row r="15" spans="1:19" ht="26.25" customHeight="1" x14ac:dyDescent="0.25">
      <c r="A15" s="40" t="s">
        <v>19</v>
      </c>
      <c r="B15" s="44">
        <v>12227</v>
      </c>
      <c r="C15" s="40" t="s">
        <v>20</v>
      </c>
      <c r="D15" s="44">
        <v>1507119001989</v>
      </c>
      <c r="E15" s="45" t="s">
        <v>21</v>
      </c>
      <c r="F15" s="52" t="s">
        <v>137</v>
      </c>
      <c r="G15" s="52"/>
      <c r="H15" s="52"/>
      <c r="O15" s="25"/>
      <c r="P15" s="28"/>
      <c r="Q15" s="26"/>
      <c r="R15" s="28"/>
    </row>
    <row r="16" spans="1:19" ht="30.75" customHeight="1" x14ac:dyDescent="0.25">
      <c r="A16" s="40" t="s">
        <v>22</v>
      </c>
      <c r="B16" s="59" t="s">
        <v>104</v>
      </c>
      <c r="C16" s="60"/>
      <c r="D16" s="60"/>
      <c r="E16" s="60"/>
      <c r="F16" s="60"/>
      <c r="G16" s="60"/>
      <c r="H16" s="61"/>
      <c r="O16" s="25"/>
      <c r="P16" s="28"/>
      <c r="Q16" s="26"/>
      <c r="R16" s="28"/>
    </row>
    <row r="17" spans="1:8" ht="25.5" x14ac:dyDescent="0.25">
      <c r="A17" s="40" t="s">
        <v>23</v>
      </c>
      <c r="B17" s="51">
        <v>43713</v>
      </c>
      <c r="C17" s="51"/>
      <c r="D17" s="51"/>
      <c r="E17" s="40" t="s">
        <v>24</v>
      </c>
      <c r="F17" s="51"/>
      <c r="G17" s="55"/>
      <c r="H17" s="55"/>
    </row>
    <row r="18" spans="1:8" x14ac:dyDescent="0.25">
      <c r="A18" s="57" t="s">
        <v>25</v>
      </c>
      <c r="B18" s="57"/>
      <c r="C18" s="57"/>
      <c r="D18" s="57"/>
      <c r="E18" s="57"/>
      <c r="F18" s="57"/>
      <c r="G18" s="57"/>
      <c r="H18" s="57"/>
    </row>
    <row r="19" spans="1:8" ht="25.5" customHeight="1" x14ac:dyDescent="0.25">
      <c r="A19" s="58" t="s">
        <v>26</v>
      </c>
      <c r="B19" s="58"/>
      <c r="C19" s="58"/>
      <c r="D19" s="58"/>
      <c r="E19" s="58"/>
      <c r="F19" s="58"/>
      <c r="G19" s="58"/>
      <c r="H19" s="58"/>
    </row>
    <row r="20" spans="1:8" ht="120.75" customHeight="1" x14ac:dyDescent="0.25">
      <c r="A20" s="47" t="s">
        <v>141</v>
      </c>
      <c r="B20" s="47"/>
      <c r="C20" s="47"/>
      <c r="D20" s="47"/>
      <c r="E20" s="47"/>
      <c r="F20" s="47"/>
      <c r="G20" s="47"/>
      <c r="H20" s="47"/>
    </row>
    <row r="21" spans="1:8" x14ac:dyDescent="0.25">
      <c r="A21" s="46" t="s">
        <v>27</v>
      </c>
      <c r="B21" s="46"/>
      <c r="C21" s="46"/>
      <c r="D21" s="46"/>
      <c r="E21" s="46"/>
      <c r="F21" s="46"/>
      <c r="G21" s="46"/>
      <c r="H21" s="46"/>
    </row>
    <row r="22" spans="1:8" ht="135.75" customHeight="1" x14ac:dyDescent="0.25">
      <c r="A22" s="48" t="s">
        <v>138</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0" t="s">
        <v>28</v>
      </c>
      <c r="B2" s="50"/>
      <c r="C2" s="50"/>
      <c r="D2" s="50"/>
      <c r="E2" s="50"/>
      <c r="F2" s="50"/>
    </row>
    <row r="3" spans="1:6" x14ac:dyDescent="0.25">
      <c r="A3" s="2" t="s">
        <v>7</v>
      </c>
      <c r="B3" s="66" t="str">
        <f>'1. ABOGADO EXTERNO'!B6:H6</f>
        <v>Olga Maribel Alvarez de Mero (Víctima directa)</v>
      </c>
      <c r="C3" s="66"/>
      <c r="D3" s="66"/>
      <c r="E3" s="66"/>
      <c r="F3" s="66"/>
    </row>
    <row r="4" spans="1:6" x14ac:dyDescent="0.25">
      <c r="A4" s="2" t="s">
        <v>29</v>
      </c>
      <c r="B4" s="36"/>
      <c r="C4" s="2" t="s">
        <v>30</v>
      </c>
      <c r="D4" s="67"/>
      <c r="E4" s="67"/>
      <c r="F4" s="67"/>
    </row>
    <row r="5" spans="1:6" x14ac:dyDescent="0.25">
      <c r="A5" s="2" t="s">
        <v>9</v>
      </c>
      <c r="B5" s="66"/>
      <c r="C5" s="66"/>
      <c r="D5" s="66"/>
      <c r="E5" s="66"/>
      <c r="F5" s="66"/>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4" t="s">
        <v>41</v>
      </c>
      <c r="D9" s="66"/>
      <c r="E9" s="2" t="s">
        <v>42</v>
      </c>
      <c r="F9" s="1"/>
    </row>
    <row r="10" spans="1:6" ht="30" x14ac:dyDescent="0.25">
      <c r="A10" s="2" t="s">
        <v>43</v>
      </c>
      <c r="B10" s="5"/>
      <c r="C10" s="64"/>
      <c r="D10" s="66"/>
      <c r="E10" s="2" t="s">
        <v>44</v>
      </c>
      <c r="F10" s="1"/>
    </row>
    <row r="11" spans="1:6" ht="46.5" customHeight="1" x14ac:dyDescent="0.25">
      <c r="A11" s="2" t="s">
        <v>45</v>
      </c>
      <c r="B11" s="37"/>
      <c r="C11" s="2" t="s">
        <v>24</v>
      </c>
      <c r="D11" s="37"/>
      <c r="E11" s="2" t="s">
        <v>10</v>
      </c>
      <c r="F11" s="38"/>
    </row>
    <row r="12" spans="1:6" ht="167.25" customHeight="1" x14ac:dyDescent="0.25">
      <c r="A12" s="2" t="s">
        <v>46</v>
      </c>
      <c r="B12" s="63"/>
      <c r="C12" s="63"/>
      <c r="D12" s="63"/>
      <c r="E12" s="63"/>
      <c r="F12" s="63"/>
    </row>
    <row r="13" spans="1:6" ht="21" x14ac:dyDescent="0.25">
      <c r="A13" s="50" t="s">
        <v>47</v>
      </c>
      <c r="B13" s="50"/>
      <c r="C13" s="50"/>
      <c r="D13" s="50"/>
      <c r="E13" s="50"/>
      <c r="F13" s="50"/>
    </row>
    <row r="14" spans="1:6" x14ac:dyDescent="0.25">
      <c r="A14" s="62"/>
      <c r="B14" s="62"/>
      <c r="C14" s="62"/>
      <c r="D14" s="62"/>
      <c r="E14" s="62"/>
      <c r="F14" s="62"/>
    </row>
    <row r="15" spans="1:6" x14ac:dyDescent="0.25">
      <c r="A15" s="62"/>
      <c r="B15" s="62"/>
      <c r="C15" s="62"/>
      <c r="D15" s="62"/>
      <c r="E15" s="62"/>
      <c r="F15" s="62"/>
    </row>
    <row r="16" spans="1:6" x14ac:dyDescent="0.25">
      <c r="A16" s="62"/>
      <c r="B16" s="62"/>
      <c r="C16" s="62"/>
      <c r="D16" s="62"/>
      <c r="E16" s="62"/>
      <c r="F16" s="62"/>
    </row>
    <row r="17" spans="1:6" x14ac:dyDescent="0.25">
      <c r="A17" s="62"/>
      <c r="B17" s="62"/>
      <c r="C17" s="62"/>
      <c r="D17" s="62"/>
      <c r="E17" s="62"/>
      <c r="F17" s="62"/>
    </row>
    <row r="18" spans="1:6" x14ac:dyDescent="0.25">
      <c r="A18" s="62"/>
      <c r="B18" s="62"/>
      <c r="C18" s="62"/>
      <c r="D18" s="62"/>
      <c r="E18" s="62"/>
      <c r="F18" s="62"/>
    </row>
    <row r="19" spans="1:6" x14ac:dyDescent="0.25">
      <c r="A19" s="62"/>
      <c r="B19" s="62"/>
      <c r="C19" s="62"/>
      <c r="D19" s="62"/>
      <c r="E19" s="62"/>
      <c r="F19" s="62"/>
    </row>
    <row r="20" spans="1:6" x14ac:dyDescent="0.25">
      <c r="A20" s="62"/>
      <c r="B20" s="62"/>
      <c r="C20" s="62"/>
      <c r="D20" s="62"/>
      <c r="E20" s="62"/>
      <c r="F20" s="62"/>
    </row>
    <row r="21" spans="1:6" x14ac:dyDescent="0.25">
      <c r="A21" s="62"/>
      <c r="B21" s="62"/>
      <c r="C21" s="62"/>
      <c r="D21" s="62"/>
      <c r="E21" s="62"/>
      <c r="F21" s="62"/>
    </row>
    <row r="22" spans="1:6" x14ac:dyDescent="0.25">
      <c r="A22" s="62"/>
      <c r="B22" s="62"/>
      <c r="C22" s="62"/>
      <c r="D22" s="62"/>
      <c r="E22" s="62"/>
      <c r="F22" s="62"/>
    </row>
    <row r="23" spans="1:6" x14ac:dyDescent="0.25">
      <c r="A23" s="62"/>
      <c r="B23" s="62"/>
      <c r="C23" s="62"/>
      <c r="D23" s="62"/>
      <c r="E23" s="62"/>
      <c r="F23" s="62"/>
    </row>
    <row r="24" spans="1:6" x14ac:dyDescent="0.25">
      <c r="A24" s="62"/>
      <c r="B24" s="62"/>
      <c r="C24" s="62"/>
      <c r="D24" s="62"/>
      <c r="E24" s="62"/>
      <c r="F24" s="62"/>
    </row>
    <row r="25" spans="1:6" x14ac:dyDescent="0.25">
      <c r="A25" s="62"/>
      <c r="B25" s="62"/>
      <c r="C25" s="62"/>
      <c r="D25" s="62"/>
      <c r="E25" s="62"/>
      <c r="F25" s="62"/>
    </row>
    <row r="26" spans="1:6" x14ac:dyDescent="0.25">
      <c r="A26" s="62"/>
      <c r="B26" s="62"/>
      <c r="C26" s="62"/>
      <c r="D26" s="62"/>
      <c r="E26" s="62"/>
      <c r="F26" s="62"/>
    </row>
    <row r="27" spans="1:6" x14ac:dyDescent="0.25">
      <c r="A27" s="62"/>
      <c r="B27" s="62"/>
      <c r="C27" s="62"/>
      <c r="D27" s="62"/>
      <c r="E27" s="62"/>
      <c r="F27" s="62"/>
    </row>
    <row r="28" spans="1:6" x14ac:dyDescent="0.25">
      <c r="A28" s="62"/>
      <c r="B28" s="62"/>
      <c r="C28" s="62"/>
      <c r="D28" s="62"/>
      <c r="E28" s="62"/>
      <c r="F28" s="62"/>
    </row>
    <row r="29" spans="1:6" x14ac:dyDescent="0.25">
      <c r="A29" s="62"/>
      <c r="B29" s="62"/>
      <c r="C29" s="62"/>
      <c r="D29" s="62"/>
      <c r="E29" s="62"/>
      <c r="F29" s="62"/>
    </row>
    <row r="30" spans="1:6" x14ac:dyDescent="0.25">
      <c r="A30" s="62"/>
      <c r="B30" s="62"/>
      <c r="C30" s="62"/>
      <c r="D30" s="62"/>
      <c r="E30" s="62"/>
      <c r="F30" s="62"/>
    </row>
    <row r="31" spans="1:6" x14ac:dyDescent="0.25">
      <c r="A31" s="62"/>
      <c r="B31" s="62"/>
      <c r="C31" s="62"/>
      <c r="D31" s="62"/>
      <c r="E31" s="62"/>
      <c r="F31" s="62"/>
    </row>
    <row r="32" spans="1:6" x14ac:dyDescent="0.25">
      <c r="A32" s="62"/>
      <c r="B32" s="62"/>
      <c r="C32" s="62"/>
      <c r="D32" s="62"/>
      <c r="E32" s="62"/>
      <c r="F32" s="62"/>
    </row>
    <row r="33" spans="1:6" x14ac:dyDescent="0.25">
      <c r="A33" s="62"/>
      <c r="B33" s="62"/>
      <c r="C33" s="62"/>
      <c r="D33" s="62"/>
      <c r="E33" s="62"/>
      <c r="F33" s="62"/>
    </row>
    <row r="34" spans="1:6" x14ac:dyDescent="0.25">
      <c r="A34" s="62"/>
      <c r="B34" s="62"/>
      <c r="C34" s="62"/>
      <c r="D34" s="62"/>
      <c r="E34" s="62"/>
      <c r="F34" s="62"/>
    </row>
    <row r="35" spans="1:6" x14ac:dyDescent="0.25">
      <c r="A35" s="62"/>
      <c r="B35" s="62"/>
      <c r="C35" s="62"/>
      <c r="D35" s="62"/>
      <c r="E35" s="62"/>
      <c r="F35" s="62"/>
    </row>
    <row r="36" spans="1:6" x14ac:dyDescent="0.25">
      <c r="A36" s="62"/>
      <c r="B36" s="62"/>
      <c r="C36" s="62"/>
      <c r="D36" s="62"/>
      <c r="E36" s="62"/>
      <c r="F36" s="62"/>
    </row>
    <row r="37" spans="1:6" x14ac:dyDescent="0.25">
      <c r="A37" s="64" t="s">
        <v>48</v>
      </c>
      <c r="B37" s="64"/>
      <c r="C37" s="65"/>
      <c r="D37" s="64" t="s">
        <v>49</v>
      </c>
      <c r="E37" s="64"/>
      <c r="F37" s="64"/>
    </row>
    <row r="38" spans="1:6" x14ac:dyDescent="0.25">
      <c r="A38" s="2" t="s">
        <v>50</v>
      </c>
      <c r="B38" s="2" t="s">
        <v>51</v>
      </c>
      <c r="C38" s="65"/>
      <c r="D38" s="2" t="s">
        <v>50</v>
      </c>
      <c r="E38" s="64" t="s">
        <v>51</v>
      </c>
      <c r="F38" s="64"/>
    </row>
    <row r="39" spans="1:6" x14ac:dyDescent="0.25">
      <c r="A39" s="3"/>
      <c r="B39" s="3"/>
      <c r="C39" s="65"/>
      <c r="D39" s="3"/>
      <c r="E39" s="62"/>
      <c r="F39" s="62"/>
    </row>
    <row r="40" spans="1:6" x14ac:dyDescent="0.25">
      <c r="A40" s="3"/>
      <c r="B40" s="3"/>
      <c r="C40" s="65"/>
      <c r="D40" s="3"/>
      <c r="E40" s="62"/>
      <c r="F40" s="62"/>
    </row>
    <row r="41" spans="1:6" x14ac:dyDescent="0.25">
      <c r="A41" s="3"/>
      <c r="B41" s="3"/>
      <c r="C41" s="65"/>
      <c r="D41" s="3"/>
      <c r="E41" s="62"/>
      <c r="F41" s="62"/>
    </row>
    <row r="42" spans="1:6" x14ac:dyDescent="0.25">
      <c r="A42" s="3"/>
      <c r="B42" s="3"/>
      <c r="C42" s="65"/>
      <c r="D42" s="3"/>
      <c r="E42" s="62"/>
      <c r="F42" s="62"/>
    </row>
    <row r="43" spans="1:6" x14ac:dyDescent="0.25">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1. Civil Ordinario</v>
      </c>
      <c r="C3" s="1" t="str">
        <f>'1. ABOGADO EXTERNO'!F4</f>
        <v>1. Primera Instancia</v>
      </c>
      <c r="D3" s="6">
        <f>'1. ABOGADO EXTERNO'!B5</f>
        <v>45432</v>
      </c>
      <c r="E3" s="17" t="str">
        <f>'1. ABOGADO EXTERNO'!B6</f>
        <v>Olga Maribel Alvarez de Mero (Víctima directa)</v>
      </c>
      <c r="F3" s="17" t="str">
        <f>'1. ABOGADO EXTERNO'!B7</f>
        <v>Franklin Eduardo Arboleda Paz (Conductor)
Empresa de Transporte Masivo ETM S.A. 
Mapfre Seguros Generales de Colombia S.A.</v>
      </c>
      <c r="G3" s="17" t="str">
        <f>'1. ABOGADO EXTERNO'!B9</f>
        <v>Valor total pretensiones: $271'318.878
Daño emergente: $2'450.000
Lucro cesante:  $36'869.078
Perjuicios morales: $116'000.000
Daño a la salud: $116'000.000</v>
      </c>
      <c r="H3" s="18">
        <f>'1. ABOGADO EXTERNO'!B10</f>
        <v>63250000</v>
      </c>
      <c r="I3" s="17" t="str">
        <f>'1. ABOGADO EXTERNO'!B11</f>
        <v xml:space="preserve">De conformidad con los hechos descritos en la demanda el día 05 de septiembre del 2019, la señora Olga Maribel Álvarez de Mero y su hijo José Miguel Villegas Álvarez, se desplazaban en calidad de peatones sobre la calle 19 de Cali, empujando una carreta de reciclaje, cuando a la altura de la carrera 15, el señor Franklin Eduardo Arboleda Paz, conductor del vehículo de placas VCQ 857 los atropelló. 
De acuerdo con el IPAT se codifico la causal 404 que corresponde a “transitar por la calzada” imputable a los peatones que se desplazaban por la vía. Como causa del accidente se generaron las siguientes lesiones: “trauma craneoencefálico, trauma en cara, trauma cervical hombro derecho, rodilla pierna, tobillo y pie derecho, rodilla izquierda con posterior dolor edema y limitación funcional paciente con trauma de lat anergia, normocéfalo hematoma temporoparietal derecho, cara dolor y edema facial”. También se allega dictamen médico legal con incapacidad medico legal definitiva de 60 días con secuelas médico legales que corresponden a deformidad física que afecta el cuerpo de carácter permanente; perturbación física que afecta el cuerpo de carácter permanente; perturbación funcional de miembro superior derecho de carácter permanente; examinada completa 27 meses posterior a los hechos mateal de estido, persiste con limitación funcional, a pesar de manejo por servicios de ortopedia” </v>
      </c>
      <c r="J3" s="17" t="str">
        <f>'1. ABOGADO EXTERNO'!B12</f>
        <v>La contingencia se califica como EVENTUAL toda vez que depende de la valoración probatoria que realice el juez determinar si las pruebas aportadas acreditan la culpa exclusiva de la víctima como causal extraña de exoneración de responsabilidad. 
Lo primero que debe tenerse en cuenta es que la Póliza 1508115900101 presta cobertura temporal, ya que los hechos objeto de la presente demanda ocurrieron el 05 de septiembre de 2019 y la misma tenía una vigencia comprendida entre 04 de enero del 2019 y el 03 de enero del 2020 en modalidad de ocurrencia, es decir, que los hechos tuvieron lugar durante su vigencia. También presta cobertura material, ya que contiene el amparo de responsabilidad civil extracontractual por muerte o lesiones a una persona, que es precisamente la pretensión que la demandante endilga a los demandados por medio del presente proceso. Lo anteriormente esgrimido debe ser analizado de manera conjunta con el estudio de la responsabilidad del asegurado, toda vez que se puede acreditar la culpa exclusiva de la víctima como causal eximente de responsabilidad. De acuerdo a los medios de prueba obrantes en el proceso, se concluye que: (i) El IPAT codifica únicamente al peatón con la hipótesis 404 “transitar por la calzada ”; (ii) Revisado el bosquejo topográfico se observa que el vehículo asegurado quedó ubicado dentro del carril por el que debía transitar; (iii) El video allegado junto con la contestación de la demanda demuestra que los demandantes se movilizaban por la calzada; (iv) De acuerdo al Informe Ejecutivo FPJ 3, el señor José Miguel Villalba afirma que venían de “reciclar por la carrera 15 con calle 19 con una carreta de madera, esperando el semáforo cambia verde pasamos y no recuerda más”; (v) De acuerdo al Informe Ejecutivo FPJ 3, la señora Francia Milena López Angulo afirma que “dos personas venían empujando una carretilla con reciclaje y estaban cruzando la carrera 15 por parte debajo del semáforo” (vi) El proceso penal por homicidio culposo está archivado por conducta atípica. Sin embargo, por otro lado, también se puede extraer lo siguiente: (i) El video allegado por parte de los demandantes demuestra un exceso de velocidad del vehículo asegurado y una falta de prevención; (ii) Se citó como testigo a la señora Francia Milena López Angulo; (iii) De acuerdo al Informe Ejecutivo FPJ 3, la señora Francia Milena López Angulo afirma que “el bus del mio se voló el semáforo con su arte frontal el costado derecho de la carretilla y lanzo por los aires a la señora y el joven lo lanzo para un costado”; (iv) De acuerdo con el IPAT el vehículo asegurado sufrió daños en la panorámica delantera, puntera delantera derecha, farola derecha y faldon derecho”. Por todo lo anterior, dependerá del debate probatorio que el juez declare la culpa exclusiva de la víctima como causal eximente de responsabilidad. Lo anterior sin perjuicio del carácter contingente de la calificación.</v>
      </c>
      <c r="K3" s="22" t="str">
        <f>'1. ABOGADO EXTERNO'!B13</f>
        <v>2 Eventual (50% en contra y 50% a favor )</v>
      </c>
      <c r="L3" s="22"/>
      <c r="M3" s="22"/>
      <c r="N3" s="30" t="s">
        <v>0</v>
      </c>
      <c r="O3" s="19" t="s">
        <v>0</v>
      </c>
      <c r="P3" s="18">
        <f>'2. ABOGADO INTERNO '!D7</f>
        <v>0</v>
      </c>
      <c r="Q3" s="17"/>
      <c r="R3" s="17" t="str">
        <f>'1. ABOGADO EXTERNO'!B16</f>
        <v>AUTOS</v>
      </c>
      <c r="S3" s="17"/>
      <c r="T3" s="1"/>
      <c r="U3" s="20"/>
      <c r="V3" s="17"/>
      <c r="W3" s="21">
        <f>'2. ABOGADO INTERNO '!B8</f>
        <v>0</v>
      </c>
      <c r="X3" s="22" t="str">
        <f>'1. ABOGADO EXTERNO'!B14</f>
        <v>Juzgado 14 Civil del Circuito de Oralidad</v>
      </c>
      <c r="Y3" s="1">
        <f>'1. ABOGADO EXTERNO'!F14</f>
        <v>0</v>
      </c>
      <c r="Z3" s="1" t="str">
        <f>'1. ABOGADO EXTERNO'!F5</f>
        <v xml:space="preserve">VIGENTE </v>
      </c>
      <c r="AA3" s="17" t="str">
        <f>'1. ABOGADO EXTERNO'!A22</f>
        <v>Presentación demanda: 19/01/2024
Autoadmisorio de la demanda: 08/05/2024
Presentación contestación demanda: 19/06/2024</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2024-07-12T22:02:46Z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