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0FBD797E-109D-4EA3-B82B-FC245E8D8EEC}"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<sst xmlns="http://schemas.openxmlformats.org/spreadsheetml/2006/main" count="195" uniqueCount="154">
  <si>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</si>
  <si>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</si>
  <si>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23001310500520220030700</t>
  </si>
  <si>
    <t>Juzgado</t>
  </si>
  <si>
    <t>05 LABORAL CIRCUITO MONTERÍA</t>
  </si>
  <si>
    <t>Demandado</t>
  </si>
  <si>
    <t>COLFONDOS Y OTRO</t>
  </si>
  <si>
    <t xml:space="preserve">Demandante </t>
  </si>
  <si>
    <t>GUSTAVO ARTURO CESPEDEZ MARTINEZ (CC NO. 19242439)</t>
  </si>
  <si>
    <t>Tipo de vinculacion compañía</t>
  </si>
  <si>
    <t>LLAMADA EN GARANTIA</t>
  </si>
  <si>
    <t>Nombre de lesionado o muerto (s)</t>
  </si>
  <si>
    <t>N/A</t>
  </si>
  <si>
    <t>Fecha de los hechos</t>
  </si>
  <si>
    <t>01/12/1998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</si>
  <si>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</si>
  <si>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</si>
  <si>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</si>
  <si>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</si>
  <si>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</si>
  <si>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GUSTAVO ID CON CC NO. 19242439 ESTUVO AFILIADO AL RPM  HASTA EL 1/05/2000. EL 1/05/2000 SE TRASLADÓ AL RAIS ADMINISTRADO POR PORVENIR EN RAZÓN A UNA ACTIVIDAD ENGAÑOSA EFECTUADA POR DICHA AFP EN LA QUE NO LE DIERON INFORMACIÓN SOBRE DESVENTAJAS E IMPLICACIONES DEL CAMBIO DE REGIMEN PENSIONAL, LOS ESCENARIOS PENSIONALES EN CADA REGIMEN. QUE SE ENCUENTRA AMPARADO POR EL REGIMEN DE TRANSICIÓN. QUE SOLICITÓ TRASLADO ANTE COLPENSIONES EL 26/10/2022 Y QUE SEGÚN SU HL TIENE UN TOTAL DEL 2154 SEMANAS COTIZADAS Y UNA CAI CON SALDO POR 327294839.</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</si>
  <si>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</si>
  <si>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</si>
  <si>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</si>
  <si>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</si>
  <si>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</si>
  <si>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</si>
  <si>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</si>
  <si>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</si>
  <si>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</si>
  <si>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</si>
  <si>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</si>
  <si>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</si>
  <si>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</si>
  <si>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</si>
  <si>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</si>
  <si>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</si>
  <si>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29/01/2024 (NOTF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</si>
  <si>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</si>
  <si>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</si>
  <si>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</si>
  <si>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</si>
  <si>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</si>
  <si>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</si>
  <si>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</si>
  <si>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</si>
  <si>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</si>
  <si>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</si>
  <si>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</si>
  <si>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</si>
  <si>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</si>
  <si>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</si>
  <si>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</si>
  <si>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</si>
  <si>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</si>
  <si>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</si>
  <si>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</si>
  <si>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</si>
  <si>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</si>
  <si>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</si>
  <si>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</si>
  <si>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</si>
  <si>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</si>
  <si>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</si>
  <si>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</si>
  <si>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</si>
  <si>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</si>
  <si>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</si>
  <si>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</si>
  <si>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</si>
  <si>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</si>
  <si>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</si>
  <si>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</si>
  <si>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</si>
  <si>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</si>
  <si>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</si>
  <si>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</si>
  <si>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</si>
  <si>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</si>
  <si>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</si>
  <si>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</si>
  <si>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</si>
  <si>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</si>
  <si>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</si>
  <si>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</si>
  <si>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AJR2056</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</si>
  <si>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</si>
  <si>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</si>
  <si>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</si>
  <si>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</si>
  <si>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</si>
  <si>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</si>
  <si>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</si>
  <si>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</si>
  <si>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</si>
  <si>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</si>
  <si>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</si>
  <si>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</si>
  <si>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</si>
  <si>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</si>
  <si>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</si>
  <si>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</si>
  <si>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</si>
  <si>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</si>
  <si>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</si>
  <si>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</si>
  <si>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</si>
  <si>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</si>
  <si>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</si>
  <si>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</si>
  <si>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</si>
  <si>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</si>
  <si>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</si>
  <si>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</si>
  <si>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</si>
  <si>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</si>
  <si>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</si>
  <si>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</si>
  <si>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</si>
  <si>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</si>
  <si>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</si>
  <si>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</si>
  <si>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</si>
  <si>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</si>
  <si>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</si>
  <si>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</si>
  <si>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</si>
  <si>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</si>
  <si>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</si>
  <si>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</si>
  <si>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</si>
  <si>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</si>
  <si>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</si>
  <si>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</si>
  <si>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</si>
  <si>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</si>
  <si>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</si>
  <si>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</si>
  <si>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</si>
  <si>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</si>
  <si>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</si>
  <si>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</si>
  <si>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</si>
  <si>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</si>
  <si>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</si>
  <si>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</si>
  <si>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</si>
  <si>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</si>
  <si>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</si>
  <si>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</si>
  <si>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</si>
  <si>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</si>
  <si>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01/12/1998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</si>
  <si>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A) Excepciones de mérito frente a la demanda: 1) LAS EXCEPCIONES FORMULADAS POR LA ENTIDAD QUE EFECTUÓ EL LLAMAMIENTO EN GARANTÍA A MI PROCURADA, 2) AFILIACIÓN LIBRE Y ESPONTÁNEA DEL SEÑOR GUSTAVO ARTURO CESPEDES MARTINEZ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</si>
</sst>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45322</v>
      </c>
      <c r="C27" s="48"/>
    </row>
    <row r="28" spans="1:3" x14ac:dyDescent="0.25">
      <c r="A28" s="5" t="s">
        <v>36</v>
      </c>
      <c r="B28" s="45" t="s">
        <v>37</v>
      </c>
      <c r="C28" s="45"/>
    </row>
    <row r="29" spans="1:3" x14ac:dyDescent="0.25">
      <c r="A29" s="5" t="s">
        <v>38</v>
      </c>
      <c r="B29" s="45">
        <v>45336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23001310500520220030700</v>
      </c>
      <c r="C3" s="40"/>
    </row>
    <row r="4" spans="1:3" x14ac:dyDescent="0.25">
      <c r="A4" s="5" t="s">
        <v>3</v>
      </c>
      <c r="B4" s="40" t="str">
        <f>'GENERALES NOTA 322'!B3:C3</f>
        <v>05 LABORAL CIRCUITO MONTERÍA</v>
      </c>
      <c r="C4" s="40"/>
    </row>
    <row r="5" spans="1:3" x14ac:dyDescent="0.25">
      <c r="A5" s="5" t="s">
        <v>5</v>
      </c>
      <c r="B5" s="40" t="str">
        <f>'GENERALES NOTA 322'!B4:C4</f>
        <v>COLFONDOS Y OTRO</v>
      </c>
      <c r="C5" s="40"/>
    </row>
    <row r="6" spans="1:3" x14ac:dyDescent="0.25">
      <c r="A6" s="5" t="s">
        <v>7</v>
      </c>
      <c r="B6" s="40" t="str">
        <f>'GENERALES NOTA 322'!B5:C5</f>
        <v>GUSTAVO ARTURO CESPEDEZ MARTINEZ (CC NO. 19242439)</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0"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23001310500520220030700</v>
      </c>
      <c r="C3" s="87"/>
    </row>
    <row r="4" spans="1:6" x14ac:dyDescent="0.25">
      <c r="A4" s="21" t="s">
        <v>3</v>
      </c>
      <c r="B4" s="87" t="str">
        <f>'GENERALES NOTA 322'!B3:C3</f>
        <v>05 LABORAL CIRCUITO MONTERÍA</v>
      </c>
      <c r="C4" s="87"/>
    </row>
    <row r="5" spans="1:6" x14ac:dyDescent="0.25">
      <c r="A5" s="21" t="s">
        <v>5</v>
      </c>
      <c r="B5" s="87" t="str">
        <f>'GENERALES NOTA 322'!B4:C4</f>
        <v>COLFONDOS Y OTRO</v>
      </c>
      <c r="C5" s="87"/>
    </row>
    <row r="6" spans="1:6" ht="14.45" customHeight="1" x14ac:dyDescent="0.25">
      <c r="A6" s="21" t="s">
        <v>7</v>
      </c>
      <c r="B6" s="87" t="str">
        <f>'GENERALES NOTA 322'!B5:C5</f>
        <v>GUSTAVO ARTURO CESPEDEZ MARTINEZ (CC NO. 19242439)</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152</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74">
        <f>IFERROR(B17*(VLOOKUP(B15,Hoja2!$G$1:$H$6,2,0)),16666)</f>
        <v>16666</v>
      </c>
      <c r="C28" s="74"/>
    </row>
    <row r="29" spans="1:3" ht="30" customHeight="1" x14ac:dyDescent="0.25">
      <c r="A29" s="21" t="s">
        <v>99</v>
      </c>
      <c r="B29" s="77" t="s">
        <v>100</v>
      </c>
      <c r="C29" s="78"/>
    </row>
    <row r="30" spans="1:3" ht="30" x14ac:dyDescent="0.25">
      <c r="A30" s="21" t="s">
        <v>101</v>
      </c>
      <c r="B30" s="79" t="s">
        <v>153</v>
      </c>
      <c r="C30" s="80"/>
    </row>
    <row r="31" spans="1:3" ht="18.75" x14ac:dyDescent="0.25">
      <c r="A31" s="29" t="s">
        <v>102</v>
      </c>
      <c r="B31" s="29"/>
      <c r="C31" s="29"/>
    </row>
    <row r="32" spans="1:3" x14ac:dyDescent="0.25">
      <c r="A32" s="30" t="s">
        <v>103</v>
      </c>
      <c r="B32" s="69"/>
      <c r="C32" s="69"/>
    </row>
    <row r="33" spans="1:3" x14ac:dyDescent="0.25">
      <c r="A33" s="30" t="s">
        <v>104</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105</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23001310500520220030700</v>
      </c>
      <c r="C3" s="40"/>
    </row>
    <row r="4" spans="1:3" x14ac:dyDescent="0.25">
      <c r="A4" s="5" t="s">
        <v>3</v>
      </c>
      <c r="B4" s="40" t="str">
        <f>'GENERALES NOTA 322'!B3:C3</f>
        <v>05 LABORAL CIRCUITO MONTERÍA</v>
      </c>
      <c r="C4" s="40"/>
    </row>
    <row r="5" spans="1:3" ht="29.1" customHeight="1" x14ac:dyDescent="0.25">
      <c r="A5" s="5" t="s">
        <v>5</v>
      </c>
      <c r="B5" s="40" t="str">
        <f>'GENERALES NOTA 322'!B4:C4</f>
        <v>COLFONDOS Y OTRO</v>
      </c>
      <c r="C5" s="40"/>
    </row>
    <row r="6" spans="1:3" x14ac:dyDescent="0.25">
      <c r="A6" s="5" t="s">
        <v>7</v>
      </c>
      <c r="B6" s="40" t="str">
        <f>'GENERALES NOTA 322'!B5:C5</f>
        <v>GUSTAVO ARTURO CESPEDEZ MARTINEZ (CC NO. 19242439)</v>
      </c>
      <c r="C6" s="40"/>
    </row>
    <row r="7" spans="1:3" ht="43.5" customHeight="1" x14ac:dyDescent="0.25">
      <c r="A7" s="5" t="s">
        <v>9</v>
      </c>
      <c r="B7" s="40" t="str">
        <f>'GENERALES NOTA 322'!B6:C6</f>
        <v>LLAMADA EN GARANTIA</v>
      </c>
      <c r="C7" s="40"/>
    </row>
    <row r="8" spans="1:3" x14ac:dyDescent="0.25">
      <c r="A8" s="5" t="s">
        <v>106</v>
      </c>
      <c r="B8" s="40"/>
      <c r="C8" s="40"/>
    </row>
    <row r="9" spans="1:3" x14ac:dyDescent="0.25">
      <c r="A9" s="15" t="s">
        <v>93</v>
      </c>
      <c r="B9" s="89"/>
      <c r="C9" s="89"/>
    </row>
    <row r="10" spans="1:3" x14ac:dyDescent="0.25">
      <c r="A10" s="15" t="s">
        <v>107</v>
      </c>
      <c r="B10" s="40"/>
      <c r="C10" s="40"/>
    </row>
    <row r="11" spans="1:3" ht="30" x14ac:dyDescent="0.25">
      <c r="A11" s="15" t="s">
        <v>108</v>
      </c>
      <c r="B11" s="90"/>
      <c r="C11" s="68"/>
    </row>
    <row r="12" spans="1:3" ht="60" x14ac:dyDescent="0.25">
      <c r="A12" s="5" t="s">
        <v>109</v>
      </c>
      <c r="B12" s="40"/>
      <c r="C12" s="40"/>
    </row>
    <row r="13" spans="1:3" ht="60" x14ac:dyDescent="0.25">
      <c r="A13" s="5" t="s">
        <v>110</v>
      </c>
      <c r="B13" s="40"/>
      <c r="C13" s="40"/>
    </row>
    <row r="14" spans="1:3" x14ac:dyDescent="0.25">
      <c r="A14" s="5" t="s">
        <v>111</v>
      </c>
      <c r="B14" s="11"/>
      <c r="C14" s="11"/>
    </row>
    <row r="15" spans="1:3" x14ac:dyDescent="0.25">
      <c r="A15" s="15" t="s">
        <v>112</v>
      </c>
      <c r="B15" s="40"/>
      <c r="C15" s="40"/>
    </row>
    <row r="16" spans="1:3" x14ac:dyDescent="0.25">
      <c r="A16" s="11" t="s">
        <v>113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116</v>
      </c>
      <c r="C1" s="8" t="s">
        <v>49</v>
      </c>
      <c r="D1" s="8" t="s">
        <v>53</v>
      </c>
      <c r="E1" s="3" t="s">
        <v>54</v>
      </c>
      <c r="F1" s="2" t="s">
        <v>88</v>
      </c>
      <c r="G1" s="2" t="s">
        <v>117</v>
      </c>
      <c r="H1" s="4">
        <v>0.7</v>
      </c>
      <c r="I1" t="s">
        <v>118</v>
      </c>
      <c r="J1" t="s">
        <v>119</v>
      </c>
      <c r="L1" t="s">
        <v>10</v>
      </c>
    </row>
    <row r="2" spans="1:12" x14ac:dyDescent="0.25">
      <c r="A2" t="s">
        <v>120</v>
      </c>
      <c r="B2" t="s">
        <v>115</v>
      </c>
      <c r="C2" t="s">
        <v>121</v>
      </c>
      <c r="D2" s="2" t="s">
        <v>122</v>
      </c>
      <c r="E2" s="1" t="s">
        <v>123</v>
      </c>
      <c r="F2" s="2" t="s">
        <v>90</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90</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2024-02-14T21:17:12Z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