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mc:AlternateContent xmlns:mc="http://schemas.openxmlformats.org/markup-compatibility/2006">
    <mc:Choice Requires="x15">
      <x15ac:absPath xmlns:x15ac="http://schemas.microsoft.com/office/spreadsheetml/2010/11/ac" url="https://allianzms-my.sharepoint.com/personal/yuli_cupasachoa_allianz_co/Documents/OUTSORCINGS/RESTO DEL PAIS/DR GUSTAVO HERRERA/ALBA PEREZ CHAPARRO/"/>
    </mc:Choice>
  </mc:AlternateContent>
  <xr:revisionPtr revIDLastSave="0" documentId="8_{492CB01B-C39A-4B36-8F3A-0ABF935331FF}" xr6:coauthVersionLast="47" xr6:coauthVersionMax="47" xr10:uidLastSave="{00000000-0000-0000-0000-000000000000}"/>
  <bookViews>
    <workbookView xWindow="-120" yWindow="-120" windowWidth="19440" windowHeight="14880" activeTab="4" xr2:uid="{00000000-000D-0000-FFFF-FFFF00000000}"/>
  </bookViews>
  <sheets>
    <sheet name="AUTOS  NOTA 322" sheetId="1" r:id="rId1"/>
    <sheet name="AUTOS NOTA 321" sheetId="7" r:id="rId2"/>
    <sheet name="AUTOS NOTA 324" sheetId="8" r:id="rId3"/>
    <sheet name="TASACION " sheetId="10" state="hidden" r:id="rId4"/>
    <sheet name="AUTOS NOTA 325" sheetId="9" r:id="rId5"/>
    <sheet name="Hoja2" sheetId="6" state="hidden" r:id="rId6"/>
  </sheets>
  <externalReferences>
    <externalReference r:id="rId7"/>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8" l="1"/>
  <c r="B39" i="8" s="1"/>
  <c r="B10" i="9" l="1"/>
  <c r="B2" i="8" l="1"/>
  <c r="B2" i="9" s="1"/>
  <c r="B8" i="9" l="1"/>
  <c r="B7" i="9"/>
  <c r="B6" i="9"/>
  <c r="B5" i="9"/>
  <c r="B4" i="9"/>
  <c r="B3" i="9"/>
  <c r="B8" i="8"/>
  <c r="B7" i="8"/>
  <c r="B6" i="8"/>
  <c r="B5" i="8"/>
  <c r="B4" i="8"/>
  <c r="B3" i="8"/>
  <c r="B8" i="7"/>
  <c r="B4" i="7" l="1"/>
  <c r="B5" i="7"/>
  <c r="B6" i="7"/>
  <c r="B7" i="7"/>
  <c r="B3" i="7"/>
  <c r="B9" i="8"/>
  <c r="B11" i="9" l="1"/>
</calcChain>
</file>

<file path=xl/sharedStrings.xml><?xml version="1.0" encoding="utf-8"?>
<sst xmlns="http://schemas.openxmlformats.org/spreadsheetml/2006/main" count="243" uniqueCount="181">
  <si>
    <t>SOLICITUD DE ANTECEDENTES -ABOGADO EXTERNO-</t>
  </si>
  <si>
    <t>Radicado(23 digitos)</t>
  </si>
  <si>
    <t>Juzgado</t>
  </si>
  <si>
    <t>Demandado</t>
  </si>
  <si>
    <t xml:space="preserve">Demandante </t>
  </si>
  <si>
    <t>Tipo de vinculacion compañía</t>
  </si>
  <si>
    <t xml:space="preserve">Tipo de perjucio </t>
  </si>
  <si>
    <t xml:space="preserve">Domicilio </t>
  </si>
  <si>
    <t xml:space="preserve">Telefono </t>
  </si>
  <si>
    <t>Correo electronico</t>
  </si>
  <si>
    <t xml:space="preserve">Estado Civil </t>
  </si>
  <si>
    <t xml:space="preserve">Fecha de nacimiento </t>
  </si>
  <si>
    <t xml:space="preserve">Fecha de defuncion </t>
  </si>
  <si>
    <t xml:space="preserve">Situcion Laboral </t>
  </si>
  <si>
    <t xml:space="preserve">Ocupado-trabajador cuenta ajena </t>
  </si>
  <si>
    <t xml:space="preserve">Profesion </t>
  </si>
  <si>
    <t xml:space="preserve">Ingresos Netos </t>
  </si>
  <si>
    <t xml:space="preserve">Condicion </t>
  </si>
  <si>
    <t xml:space="preserve">Motociclista </t>
  </si>
  <si>
    <t>Fecha de los hechos</t>
  </si>
  <si>
    <t>Fecha de solicitud audiencia prejudicial</t>
  </si>
  <si>
    <t>Fecha de audiencia prejudicial</t>
  </si>
  <si>
    <t>AMPARO A AFECTAR</t>
  </si>
  <si>
    <t>Asegurado</t>
  </si>
  <si>
    <t>Nit Asegurado</t>
  </si>
  <si>
    <t>Placa vehículo asegurado (si aplica)</t>
  </si>
  <si>
    <t>Fecha de asignación</t>
  </si>
  <si>
    <t>Fecha de notificación</t>
  </si>
  <si>
    <t>REMISION DE ANTECEDENTES - ABOGADO INTERNO-</t>
  </si>
  <si>
    <t>SINIESTRO - APLICATIVO</t>
  </si>
  <si>
    <t>PÓLIZA</t>
  </si>
  <si>
    <t>VALOR ASEGURADO</t>
  </si>
  <si>
    <t>MODALIDAD</t>
  </si>
  <si>
    <t xml:space="preserve">VIGENCIA </t>
  </si>
  <si>
    <t xml:space="preserve">SINIESTRO DENTRO DE LA VIGENCIA? </t>
  </si>
  <si>
    <t>SI</t>
  </si>
  <si>
    <t>CARTERA A DÍA</t>
  </si>
  <si>
    <t>COASEGURO</t>
  </si>
  <si>
    <t>PROPIO</t>
  </si>
  <si>
    <t xml:space="preserve">ASEGURADORAS  </t>
  </si>
  <si>
    <t xml:space="preserve">% DE PARTICIPACION </t>
  </si>
  <si>
    <t>REASEGURO- SUPERA LOS $500M-</t>
  </si>
  <si>
    <t>LARGE GLOSSES</t>
  </si>
  <si>
    <t>MOTIVO DE LA DEMANDA</t>
  </si>
  <si>
    <t xml:space="preserve">OFRECIENTO AUTOS </t>
  </si>
  <si>
    <t>NO</t>
  </si>
  <si>
    <t>OFRECIENTO VALOR</t>
  </si>
  <si>
    <t xml:space="preserve">RECOSTRUCCION ACCIDENTE </t>
  </si>
  <si>
    <t>EXCEPCIONES PROPUESTAS COMPAÑÍA</t>
  </si>
  <si>
    <t>• La cobertura otorgada por la póliza se circunscribe a los términos de su clausulado.</t>
  </si>
  <si>
    <t xml:space="preserve">• La responsabilidad de la aseguradora se encuentra limitada al valor de la suma asegurada.
</t>
  </si>
  <si>
    <t xml:space="preserve">• Disminución de la suma asegurada por pago de indemnizaciones con cargo a la PÓLIZA xxxxxx No. xxxxxxx
</t>
  </si>
  <si>
    <t>• Prescripción de las acciones derivadas del contrato de seguros.</t>
  </si>
  <si>
    <t>• Existencia de coaseguro.</t>
  </si>
  <si>
    <t>• Ausencia de prueba del hecho generador de responsabilidad.</t>
  </si>
  <si>
    <t>• Aplicación de la limitación de responsabilidad por razón del deducible a cargo del asegurado.</t>
  </si>
  <si>
    <t>• Exclusiones  de confomidad a la Póliza</t>
  </si>
  <si>
    <t>Otras</t>
  </si>
  <si>
    <t>OBJECION -Marque con una (x)</t>
  </si>
  <si>
    <t>No prueba de responsabilidad.</t>
  </si>
  <si>
    <t>Fuerza mayor y caso fortuito.</t>
  </si>
  <si>
    <t>Culpa exclusiva de un tercero.</t>
  </si>
  <si>
    <t>Culpa exclusiva de la víctima</t>
  </si>
  <si>
    <t>Exclusiones de póliza</t>
  </si>
  <si>
    <t>Vehículo no asegurado</t>
  </si>
  <si>
    <t>Interes asegurable</t>
  </si>
  <si>
    <t>Prescripción de las acciones derivadas del contrato de seguros</t>
  </si>
  <si>
    <t>Infraseguro</t>
  </si>
  <si>
    <t>INFORME INICIAL-ABOGADO EXTERNO-</t>
  </si>
  <si>
    <t>Valor de las pretensiones totales de la demanda (en pesos no en SMMLV)</t>
  </si>
  <si>
    <t>Perjuicios reclamados  (en pesos no en SMMLV)</t>
  </si>
  <si>
    <t>Patrimoniales</t>
  </si>
  <si>
    <t>Lucro Cesante</t>
  </si>
  <si>
    <t>Daño Emergente</t>
  </si>
  <si>
    <t>Extrapatrimoniales</t>
  </si>
  <si>
    <t>PROBABLE</t>
  </si>
  <si>
    <t>DAÑOS MATERIALES</t>
  </si>
  <si>
    <t>EVENTUAL</t>
  </si>
  <si>
    <t>Clasificación Contingencia</t>
  </si>
  <si>
    <t>REMOTO</t>
  </si>
  <si>
    <t>Concepto del Abogado sobre la Contingencia:(Se debe indicar las razones por las cuales se considera que el proceso es Eventual Remoto o Probable.)</t>
  </si>
  <si>
    <t>Valor Contingencia: ( en pesos). Cuanto vale perder o negociar el caso por un valor que debe estar dentro del valor asegurado( con criterios jurisprudenciales)</t>
  </si>
  <si>
    <t>VALOR CONTINGENCIA</t>
  </si>
  <si>
    <t>Reserva propuesta</t>
  </si>
  <si>
    <t>Defensa de la Aseguradora: (Enumerar y enunciar las excepciones propuestas demanda y/o llamamiento )</t>
  </si>
  <si>
    <t>INFORME ABOGADO INTERNO</t>
  </si>
  <si>
    <t>Comentarios clasificación y valor contingencia</t>
  </si>
  <si>
    <t>El abogado externo remitio la contestacion  y envio de informe inicial en los terminos establecidos ?</t>
  </si>
  <si>
    <t xml:space="preserve">El abogado propuso las excepciones adecuadas para el respetivo proceso? Recomendaciones </t>
  </si>
  <si>
    <t xml:space="preserve">Caso migrado </t>
  </si>
  <si>
    <t xml:space="preserve">Creación de intervinientes </t>
  </si>
  <si>
    <t>Comentarios adicionales</t>
  </si>
  <si>
    <t>CLASE DE REASEGURO</t>
  </si>
  <si>
    <t>Acompañante motorista</t>
  </si>
  <si>
    <t>OCURRENCIA</t>
  </si>
  <si>
    <t>CEDIDO</t>
  </si>
  <si>
    <t>FACULTATIVO</t>
  </si>
  <si>
    <t xml:space="preserve">Objetado por la Compañía </t>
  </si>
  <si>
    <t xml:space="preserve">Ciclista </t>
  </si>
  <si>
    <t>CLAIMS MADE</t>
  </si>
  <si>
    <t>ACEPTADO</t>
  </si>
  <si>
    <t>AUTOMATICO</t>
  </si>
  <si>
    <t>Pretensiones elevadas- reclamación Compañía</t>
  </si>
  <si>
    <t>Ocupado - Autonomo</t>
  </si>
  <si>
    <t>Cliclista vehículo</t>
  </si>
  <si>
    <t>SUNSET</t>
  </si>
  <si>
    <t>Ofrecimiento muy bajo-reclamación Compañía</t>
  </si>
  <si>
    <t xml:space="preserve">Tareas del hogar </t>
  </si>
  <si>
    <t>DESCUBREMIENTO</t>
  </si>
  <si>
    <t xml:space="preserve">Nuevos reclamantes </t>
  </si>
  <si>
    <t>Pendiente acceder al mercado laboral -pedir a nino</t>
  </si>
  <si>
    <t>Ocupante vehículo</t>
  </si>
  <si>
    <t>Respuesta extemporanea</t>
  </si>
  <si>
    <t>Pasajero servicio publico</t>
  </si>
  <si>
    <t xml:space="preserve">Sin reclamación previa </t>
  </si>
  <si>
    <t xml:space="preserve">Vida/RC medica- aviso de siniestro sin tramite </t>
  </si>
  <si>
    <t>Daño moral</t>
  </si>
  <si>
    <t>Daño a la salud</t>
  </si>
  <si>
    <t>Daño a la Salud que podría interpretarse como daño a la vida de relación</t>
  </si>
  <si>
    <t>INTERVINIENTE</t>
  </si>
  <si>
    <t>CONTINGENCIA</t>
  </si>
  <si>
    <t>LLAMADA EN GARANTIA</t>
  </si>
  <si>
    <t>DEMANDA DIRECTA</t>
  </si>
  <si>
    <t>RCE HOMICIDIO</t>
  </si>
  <si>
    <t>RCE HOMICIDIO-LESION</t>
  </si>
  <si>
    <t>RCE + DAÑOS MATERIALES</t>
  </si>
  <si>
    <t>RCC HOMICIDIO</t>
  </si>
  <si>
    <t>RCC HOMICIDIO-LESION</t>
  </si>
  <si>
    <t>PERDIDA PARCIAL DAÑOS</t>
  </si>
  <si>
    <t>PÉRDIDA PARCIAL HURTO</t>
  </si>
  <si>
    <t>PÉRDIDA TOTAL DAÑOS</t>
  </si>
  <si>
    <t>SUSTRACCIÓN TOTAL</t>
  </si>
  <si>
    <t xml:space="preserve">Numero de identificacion </t>
  </si>
  <si>
    <t>Numero de Lesionados y/o fallecidos  según IPAT</t>
  </si>
  <si>
    <t>No. Póliza vinculada</t>
  </si>
  <si>
    <r>
      <t xml:space="preserve">Fecha de contestacion 
*Recomendación: </t>
    </r>
    <r>
      <rPr>
        <sz val="11"/>
        <color theme="1"/>
        <rFont val="Calibri"/>
        <family val="2"/>
        <scheme val="minor"/>
      </rPr>
      <t>Fecha máxima para contestar la demanda acorde a lo estiúlado en la norma.</t>
    </r>
  </si>
  <si>
    <t>OTROS</t>
  </si>
  <si>
    <t>DEDUCIBLE</t>
  </si>
  <si>
    <t>INTERVINIENTE -Nombre de lesionado o muerto (s) del proceso</t>
  </si>
  <si>
    <t>Reserva CIA</t>
  </si>
  <si>
    <t xml:space="preserve">COMENTARIOS </t>
  </si>
  <si>
    <t xml:space="preserve">VISTO BUENO ABOGADO INTERNO </t>
  </si>
  <si>
    <t>VISTO BUENO ABOGADO INTERNO?</t>
  </si>
  <si>
    <t xml:space="preserve">SI </t>
  </si>
  <si>
    <t>ALLIANZ</t>
  </si>
  <si>
    <t xml:space="preserve">Edad al momento del siniestro </t>
  </si>
  <si>
    <t>Peaton</t>
  </si>
  <si>
    <r>
      <t>Breve resumen de los hechos
*Recomendaciones:</t>
    </r>
    <r>
      <rPr>
        <sz val="11"/>
        <color theme="1"/>
        <rFont val="Calibri"/>
        <family val="2"/>
        <scheme val="minor"/>
      </rPr>
      <t xml:space="preserve"> Establecer las circunstancias de tiempo, modo y lugar, fecha del siniestro, placa del vh asegurado y terceros afectados, nombres de los lesionados (pcl-entidad que emite la pcl- días de incapacidad, lesiones) y muertos. Dentro del material probatorio identificar el grado de responsabilidad (IPAT, fallo contravencional). Procure no transcribir los hechos de la demanda, este espacio tiene como finalidad mostrar un panorama de los hechos.</t>
    </r>
  </si>
  <si>
    <t>RCE DAÑOS MATERIALES</t>
  </si>
  <si>
    <t>DAÑOS VEHICULO ASEGURADO</t>
  </si>
  <si>
    <t>Observaciones sobre el valor de la contingencia: (Se debe explicar como se aterrizaron las pretensiones.) si el caso es de daños indicar el valor comercial del vh</t>
  </si>
  <si>
    <t>NO APLICA</t>
  </si>
  <si>
    <t>COASEGURO RETENCION ALLIANZ (%)</t>
  </si>
  <si>
    <t xml:space="preserve">RCE LESIONES </t>
  </si>
  <si>
    <t>RCC LESIONES</t>
  </si>
  <si>
    <t>CONCURRENCIA</t>
  </si>
  <si>
    <r>
      <t xml:space="preserve">INDIQUE LA PLACA- </t>
    </r>
    <r>
      <rPr>
        <sz val="11"/>
        <color rgb="FFFF0000"/>
        <rFont val="Calibri"/>
        <family val="2"/>
        <scheme val="minor"/>
      </rPr>
      <t>SUSTITUYA</t>
    </r>
  </si>
  <si>
    <t>JUZGADO SEGUNDO (2º) LABORAL DEL CIRCUITO DE SOGAMOSO BOYACA</t>
  </si>
  <si>
    <t>157593105002-2022-00047-00</t>
  </si>
  <si>
    <t>NIDIA MARINA USCATEGUI – JUAN DIEGO CUBIDES USCATEGUI (Hijo de Nidia Marina Uscategui, Menor de edad 06/01/2007),  – JULIAN CUBIDES USCATEGUI –  HEREDEROS INDETERMINADOS
DEL CAUSANTE JOSE MIGUEL CUBIDES MONTAÑA (q. e. p. d.) Y DEMÁS PERSONAS INDETERMINADAS.</t>
  </si>
  <si>
    <t>ALBA PEREZ CHAPARRO (madre del causante) – DAISY TATIANA ROJAS PEREZ (Hermana del Causante) – LAURA MARCELA ROJAS PEREZ (Hermana del causante)</t>
  </si>
  <si>
    <t>CARLOS ANDRÉS NARANJO PEREZ</t>
  </si>
  <si>
    <t xml:space="preserve">SEGÚN LOS HECHOS DE LA DEMANDA, EL SEÑOR CARLOS ANDRÉS NARANJO PEREZ (Q.E.P.D) LABORÓ PARA JOSE MIGUEL CUBIDES MONTAÑA (Q.E.P.D) DESDE EL 10/02/2015 AL 18/03/2018 MEDIANTE CONTRATO DE TRABAJO A TÉRMINO INDEFINIDO, PERCIBIENDO EL SMLMV +8% POR COMISIÓN DEL PRODUCIDO. QUE EL 12/03/2018 EL SEÑOR NARANJO SUFRIÓ ACCIDENTE LABORAL MIENTRAS DESEMPEÑABA SU CARGO DE CONDUCCIÓN DEL VEHICULO - TRACTOCAMIÓN DE PLACAS SRN-035, PUES SIENDO APROXIMADAMENTE LAS 7:45AM EN LA VIAL SAN GIL-BUCARAMANGA, TOMÓ UNA CURVA A EXCESO DE VELOCIDAD QUE GENERÓ QUE SE SALIERA DE LA VÍA Y POSTERIORMENTE UN VOLCAMIENTO QUE GENERÓ EL FALLECIMIENTO DEL SEÑOR NARANJO. QUE LA CAUSA EFICIENTE Y DETERMINADA DEL ACCIDENTE DE TRÁNSITO OBEDECIÓ A QUE EL VEHICULO AL MOMENTO DE TOMAR LA CURVA NO LE FUNCIONARON LOS FRENOS EN TATNO SE ENCONTRABAN EN MAL ESTADO POR FALTA DE MANTENIMIENTO. EXPRESA QUE LA CAUSA REFERIBLE A LA GENERACIÓN DLE SINIESTRO NO ES ATRIBUIBLE AL CONDUCTOR SINO AL ESTADO DEL VEHICULO ASIGNADO POR EL EMPLEADOR JOSE MIGUEL CUBIDES CON FALLAS TÉCNICAS Y MECÁNICAS. QUE EL 14/03/2018 SE ELABORÓ INFORME DE INSPECCIÓN MECANICA AL VEHICULO POR PARTE DEL INTENDENTE PORRAS EN EL QUE SE ESTABLECIÓ BANDAS Y FRENOS CON DESGASTE EXCESIVO, NO HABÍA GRADUACIÓN ADECUADA DE CAMPANAS, LLANTAS TRASERAS DE LA UNIDAD FUERA DEL SERVICIO AL IGUAL QUE LAS LLANTAS DEL SEMIRREMOLQUE Y DESGRADUACIÓN DE FRENOS QUE GENERABA IMPEDIMENTO DE FRENADA ADECUADA. EXPRESA QUE EL EMPLEADOR JOSE MIGUEL NO BRINDÓ SEGURIDAD AL TRABAJADOR POR NO TENER UN VEHICULO EN BUEN ESTADO Y ES RESPONSABLE POR COLOCAR EN RIESGO INMINENTE LA VIDA DEL CONDUCTOR. QUE CARLOS ANDRÉS NARANJO PEREZ ASUMÍA LOS GASTOS DE SU FAMILIA (MAMÁ Y 2 HERMANAS)
</t>
  </si>
  <si>
    <t>JOSE MIGUEL CUBIDES MONTAÑA</t>
  </si>
  <si>
    <t>CASADO</t>
  </si>
  <si>
    <t>12/03/2018
12/03/2018</t>
  </si>
  <si>
    <t>CONDUCTOR</t>
  </si>
  <si>
    <t>SMLMV +8% COMISIÓN</t>
  </si>
  <si>
    <t>SRN-035</t>
  </si>
  <si>
    <t>CALLE 35 No 10A-BIS 27</t>
  </si>
  <si>
    <t>albaperezchaparro0111@gmail.com</t>
  </si>
  <si>
    <t>66559462- APJ32194</t>
  </si>
  <si>
    <t>022069778 / 801</t>
  </si>
  <si>
    <t>16/11/2017 hasta las 24:00 horas del
15/11/2018.</t>
  </si>
  <si>
    <t>X</t>
  </si>
  <si>
    <t xml:space="preserve">POR FAVOR TENER EN CUENTA QUE HAY UNA COBERTURA DE AP LA CUAL EN SU MOMENTO RECLAMO LA MADRE DEL CAUSANTE, DE IGUAL FORMA, SE EVIDENCIAN PAGOS POR RCE HOMICIDIOS Y DAÑOS DEL VH AZ </t>
  </si>
  <si>
    <t>La contingencia se califica remota toda vez que el contrato de seguro no presta cobertura material de conformidad con los hechos y pretensiones de la demanda y del llamamiento en garantía, puesto que las pretensiones se encuentran por fuera de la cobertura otorgada en el contrato de seguro de Auto Colectivo Pesados. 
Lo primero que debe tomarse en consideración es que la Póliza de Auto Colectivo Pesados No. 022069778/801 cuyo tomador, asegurado y beneficiario es JOSE MIGUEL CUBIDES MONTANA (Q.E.P.D) no presta cobertura material, pero si temporal, de conformidad con los hechos y pretensiones expuestas en el líbelo de la demanda. Frente a la cobertura temporal, debe precisarse que su modalidad es ocurrencia y ampara los daños y perjuicios en que incurra el asegurado o conductor del vehículo de placa SRN-035, es decir, que el siniestro debe acaecer en el lapso de vigencia, esto es, entre el 16/11/2017 hasta el 15/11/2018, en este caso el accidente acaecido fue el día 12/03/2018, resaltándose en este punto que las pretensiones de la demanda no se encuentran orientadas al reconocimiento y pago de alguno de los amparos establecidos en la póliza. Frente a la cobertura material  se precisa que la póliza ampara la responsabilidad civil extracontractual, asistencia jurídica en proceso penal y civil, perdida parcial por daños, perdida parcial por hurto, temblor, terremoto, erupción volcánica, asistencia, gastos de movilización, accidentes personales y amparo patrimonial, por lo que no presta cobertura material toda vez que, la pretensiones de la demanda se encuentran orientadas al reconocimiento de una indemnización plena de perjuicios con ocasión a un accidente de trabajo en el cual perdió la vida el señor CARLOS ANDRES NARANJO (Q.E.P.D), por lo que solicitan la declaratoria de una culpa patronal del señor JOSÉ MIGUEL CUBIDES MONTAÑA (Q.E.P.D) quien fue su empleador, sin embargo, el amparo por una RC PATRONAL no se encuentra cubierta por la Póliza de Auto Colectivo Pesados No. 022069778/801. Aunado a lo anterior, los llamantes pretenden la afectación del amparo por RCE pero de aquel se configuró la exclusión No. 3 que dice “Lesiones o muerte causadas al conductor del vehículo asegurado, o las causadas al cónyuge, al compañero(a) permanente o a los parientes por consanguinidad o afinidad hasta el segundo grado inclusive y primero civil del asegurado o del conductor autorizado”, del mismo modo se indica que se generó la exclusión No. 9 para todos los amparos, ya que la matrícula del vehículo SRN-035 presentó irregularidad, de acuerdo con el informe elaborado por INIF. 
Finalmente, frente a la responsabilidad de ALLIANZ SEGUROS S.A., debe indicarse que la póliza no podrá verse afectada como quiera que (i) las demandantes pretenden el reconocimiento y pago de una indemnización plena de perjuicios de que trata el artículo 216 del CST, (ii) la Póliza de Auto Colectivo Pesados No. 022069778/801 no contempló el amparo por RC PATRONAL, (iii) respecto del amparo por RCE se configuró la exclusión No. 3 y, (iv) se generó la exclusión No. 9 para todos los amparos, ya que la matrícula del vehículo SRN-035 presentó irregularidad.</t>
  </si>
  <si>
    <t>Para la tasación del lucro cesante futuro en caso de persona fallecida, de acuerdo con la Corte Suprema de Justicia debe tomarse la expectativa de vida menor, es decir, entre la victima y quien reclama, a la fecha del siniestro quien tenía la expectativa menor, ante ello, se precisa que la reclamante es la madre que a la fecha del accidente tenía 51 años y el señor Carlos Andrés Naranjo tenía 33 años, por lo que, finalmente para el calculo se tomó la expectativa de vida de la madre que era de 35,20 años para el momento del fallecimiento, arrojando para el LCF $205.024.747 y por LCC $102.438.653 
Daño emergente no fue solicitado. 
Para la tasación de los perjuicios morales se tuvo en consideración que en la actualidad, la Corte Suprema de Justicia no ha establecido una cuantificación exacta de aquellos que vaya sujeta a la muerte de la persona, por el contrario, estos han sido tasado netamente subjetivos, situación que ha sido reiterada por la alta corporación indicando que los perjuicios morales no representan ni busca obtener una reparación económica exacta, sino resarcir o mitigar de alguna manera el daño que se padece en lo más íntimo del ser humano, lo que no resulta estimable en término económicos.
Considerando lo anterior, la Corte Suprema de Justicia, ha fijado unos límites para los perjuicios morales en situaciones donde la víctima ha fallecido y los familiares pretenden el reconocimiento, de la siguiente manera:
Para la cónyuge y/o compañera permanente e hijos: 100 SMLMV
Para los padres (dependiendo de la contribución a su sostenimiento): entre 50 a 100 SMLMV
Para familiares en segundo grado como hermanos: entre 25 a 50 SMLMV
Así, teniendo en cuenta que el señor CARLOS ANDRÉS NARANJO tenía al momento de su fallecimiento 33 años y las reclamantes son su madre y hermanas, es viable determinar para la madre perjuicios por 100 SMLMV y para cada una de las hermanas 25 SMLMV toda vez que de aquellas no se acreditó su cercanía y perjuicio. En consecuencia, la tipología del perjuicio inmaterial se puede sistematizar de la siguiente manera: i) perjuicio moral; ii) daño a la salud (perjuicio fisiológico o biológico); iii) cualquier otro bien, derecho o interés legítimo constitucional, jurídicamente tutelado que no esté comprendido dentro del concepto de “daño corporal o afectación a la integridad psicofísica” y que merezca una valoración e indemnización a través de las tipologías tradicionales como el daño a la vida de relación o la alteración grave a las condiciones de existencia o mediante el reconocimiento individual o autónomo del daño (v.gr. el derecho al buen nombre, al honor o a la honra; el derecho a tener una familia, entre otros), siempre que esté acreditada en el proceso su concreción y sea preciso su resarcimiento, de conformidad con los lineamientos que fije en su momento esta Corporación. (SL440/2021). 
Para la tasación de los perjuicios por Daño a la Vida en Relación, se considera que la Corte ha establecido que estos, constituyen un rubro referido a la afectación en la vida social de la persona, que no debe confundirse con los demás perjuicios inmateriales, como lo es el daño moral, por tratarse de una afectación a la aptitud y disposición para disfrutar de la dimensión de la vida en cualquiera de sus escenarios sociales.
Ahora bien, los valores antes relacionados son fijados conforme a la jurisprudencia que en casos similares se ha emitido, como por ejemplo:
a. En la Sentencia SL4570-2019, establecieron para los hermanos un equivalente a 12,5 S.M.L.M.V., siendo el menor entre todo el grupo familiar demandante, pues a su vez concedieron 50 S.M.L.M.V. para la cónyuge e hijo, y 25 S.M.L.M.V. para los padres. 
b. En Sentencia SL2029-2023, fueron fijados, 50 S.M.L.M.V para cada uno de los demandantes, cónyuge, padre, hijo y hermano.   
Por lo anterior, fueron tasados para cada una de las hermanas del 12,5 SMLMV y para la madre 25 SMLMV
Se pone de presente que el total de la liquidación objetiva de las pretensiones arroja un valor de $ 565.963.401, debiendo precisar que fue descontado el deducible por $1.500.000, adicional a ello se informa que el límite asegurado por evento en la Póliza para RCE es de $4.000.000.000, es decir que el total de la liquidación es inferior al valor asegurado, por ende, tomaremos como total de liquidación objetiva el valor calculado.</t>
  </si>
  <si>
    <t>EXCEPCIONES A LA DEMANDA: 
1. EXCEPCIONES FORMULADAS POR QUIEN EFECTUÓ EL LLAMAMIENTO EN GARANTÍA A MI REPRESENTADA
2. PRESCRIPCIÓN DE LA ACCIÓN TENDIENTE A SOLICITAR EL RECONOCIMIENTO Y PAGO DE LOS PERJUICIOS OCASIONADOS POR UNA EVENTUAL RESPONSABILIDAD PATRONAL (ARTÍCULO 216 DEL CST)
3. INEXISTENCIA DE LOS ELEMENTOS QUE CONSTITUYEN UNA CULPA PATRONAL CONFORME EL ARTÍCULO 216 DEL C.S.T.
4. HECHO EXCLUSIVO DE LA VICTIMA COMO EXIMENTE DE LA CULPA PATRONAL
5. AUSENCIA DE ELEMENTOS DE PRUEBA QUE ACREDITEN LA CAUSACIÓN DE LOS PERJUICIOS Y LA EXCESIVA ESTIMACIÓN DE ESTOS.
6. ENRIQUECIMIENTO SIN CAUSA Y COBRO DE LO NO DEBIDO
7. COMPENSACIÓN
8. GENERICA O INNOMINADA
EXCEPCIONES AL LLAMAMIENTO EN GARANTÍA:
1. FALTA DE COBERTURA MATERIAL DE LA PÓLIZA DE AUTO COLECTIVO PESADOS NO. 022069778 / 801, POR CUANTO ESTA NO AMPARÓ LA RESPONSABILIDAD CIVIL PATRONAL.
2. SE CONFIGURÓ LA EXCLUSIÓN NO. 3 DEL AMPARO DE RESPONSABILIDAD CIVIL EXTRACONTRACTUAL CONTENIDO EN EL CONDICIONADO GENERAL DE LA PÓLIZA
3. FALTA DE LEGITIMACIÓN EN LA CAUSA POR ACTIVA DE LOS LLAMANTES EN GARANTÍA 
4. EL AMPARO DE ACCIDENTES PERSONALES CONCERTADO EN LA PÓLIZA DE AUTO COLECTIVO PESADOS NO. 022069778 / 801, NO PUEDE CONFUNDIRSE Y/O EQUIPARARSE CON UN AMPARO DE RESPONSABILIDAD PATRONAL
5. INEXISTENCIA DE RESPONSABILIDAD U OBLIGACIÓN INDEMNIZATORIA A CARGO DE ALLIANZ SEGUROS S.A. POR CUANTO NO SE REALIZÓ EL RIESGO ASEGURADO
6. INEXISTENCIA DE RESPONSABILIDAD U OBLIGACIÓN INDEMNIZATORIA A CARGO MI REPRESENTADA DADO EL INCUMPLIMIENTO DE LAS CARGAS CONSIGNADAS EN EL ARTÍCULO 1077 DEL CÓDIGO DE COMERCIO
7. EL CONTRATO DE SEGURO ES DE CARÁCTER INDEMNIZATORIO, POR LO TANTO, NO PUEDE AFECTARSE POR CONCEPTOS NO JUSTIFICADOS
8. PRESCRIPCIÓN DE LAS ACCIONES DEL SEGURO 
9. EN CUALQUIER CASO, DE NINGUNA FORMA SE PODRÁ EXCEDER EL LÍMITE DEL VALOR ASEGURADO.
10. COBRO DE LO NO DEBIDO Y ENRIQUECIMIENTO SIN JUSTA CAUSA 
11. GENÉRICA O INNOMINADA</t>
  </si>
  <si>
    <t>el contrato de seguro no presta cobertura material de conformidad con los hechos y pretensiones de la demanda y del llamamiento en garantía, puesto que las pretensiones se encuentran por fuera de la cobertura otorgada en el contrato de seguro de Auto Colectivo Pesados.   la póliza no podrá verse afectada como quiera que (i) las demandantes pretenden el reconocimiento y pago de una indemnización plena de perjuicios de que trata el artículo 216 del CST, (ii) la Póliza de Auto Colectivo Pesados No. 022069778/801 no contempló el amparo por RC PATRONAL, (iii) respecto del amparo por RCE se configuró la exclusión No. 3 y, (iv) se generó la exclusión No. 9 para todos los amparos, ya que la matrícula del vehículo SRN-035 presentó irregularidad.</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</si>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</sst>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quot;$&quot;\ #,##0;[Red]\-&quot;$&quot;\ #,##0"/>
    <numFmt numFmtId="42" formatCode="_-&quot;$&quot;\ * #,##0_-;\-&quot;$&quot;\ * #,##0_-;_-&quot;$&quot;\ * &quot;-&quot;_-;_-@_-"/>
  </numFmts>
  <fonts count="10"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
      <u/>
      <sz val="11"/>
      <color theme="10"/>
      <name val="Calibri"/>
      <family val="2"/>
      <scheme val="minor"/>
    </font>
    <font>
      <sz val="11"/>
      <color rgb="FFFF0000"/>
      <name val="Calibri"/>
      <family val="2"/>
      <scheme val="minor"/>
    </font>
    <font>
      <sz val="11"/>
      <color rgb="FF000000"/>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4">
    <xf numFmtId="0" fontId="0" fillId="0" borderId="0"/>
    <xf numFmtId="42" fontId="1" fillId="0" borderId="0" applyFont="0" applyFill="0" applyBorder="0" applyAlignment="0" applyProtection="0"/>
    <xf numFmtId="9" fontId="1" fillId="0" borderId="0" applyFont="0" applyFill="0" applyBorder="0" applyAlignment="0" applyProtection="0"/>
    <xf numFmtId="0" fontId="7" fillId="0" borderId="0" applyNumberFormat="0" applyFill="0" applyBorder="0" applyAlignment="0" applyProtection="0"/>
  </cellStyleXfs>
  <cellXfs count="112">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0" fontId="0" fillId="0" borderId="1" xfId="0" applyBorder="1" applyAlignment="1">
      <alignment horizontal="justify" vertical="top"/>
    </xf>
    <xf numFmtId="0" fontId="2" fillId="0" borderId="1" xfId="0"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center" vertical="top"/>
    </xf>
    <xf numFmtId="0" fontId="0" fillId="0" borderId="1" xfId="0" applyBorder="1" applyAlignment="1">
      <alignment vertical="top" wrapText="1"/>
    </xf>
    <xf numFmtId="0" fontId="6" fillId="0" borderId="1" xfId="0" applyFont="1" applyBorder="1" applyAlignment="1">
      <alignment vertical="top" wrapText="1"/>
    </xf>
    <xf numFmtId="0" fontId="0" fillId="0" borderId="3" xfId="0" applyBorder="1" applyAlignment="1">
      <alignment vertical="top" wrapText="1"/>
    </xf>
    <xf numFmtId="0" fontId="0" fillId="7" borderId="1" xfId="0" applyFill="1" applyBorder="1" applyAlignment="1">
      <alignment vertical="top" wrapText="1"/>
    </xf>
    <xf numFmtId="0" fontId="0" fillId="7" borderId="1" xfId="0" applyFill="1" applyBorder="1" applyAlignment="1">
      <alignment vertical="top"/>
    </xf>
    <xf numFmtId="0" fontId="0" fillId="7" borderId="3" xfId="0" applyFill="1" applyBorder="1" applyAlignment="1">
      <alignment horizontal="center" vertical="top" wrapText="1"/>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9" fontId="0" fillId="0" borderId="0" xfId="2" applyFont="1"/>
    <xf numFmtId="9" fontId="0" fillId="0" borderId="0" xfId="0" applyNumberFormat="1"/>
    <xf numFmtId="0" fontId="5" fillId="2" borderId="8" xfId="0" applyFont="1" applyFill="1" applyBorder="1" applyAlignment="1">
      <alignment horizontal="justify" vertical="top"/>
    </xf>
    <xf numFmtId="42" fontId="0" fillId="0" borderId="0" xfId="0" applyNumberFormat="1"/>
    <xf numFmtId="9" fontId="0" fillId="0" borderId="0" xfId="1" applyNumberFormat="1" applyFont="1"/>
    <xf numFmtId="0" fontId="0" fillId="7" borderId="1" xfId="0" applyFill="1" applyBorder="1" applyAlignment="1">
      <alignment horizontal="justify" vertical="top" wrapText="1"/>
    </xf>
    <xf numFmtId="0" fontId="2" fillId="7" borderId="1" xfId="0" applyFont="1" applyFill="1" applyBorder="1" applyAlignment="1">
      <alignment horizontal="justify" vertical="top" wrapText="1"/>
    </xf>
    <xf numFmtId="42" fontId="2" fillId="7" borderId="1" xfId="1" applyFont="1" applyFill="1" applyBorder="1" applyAlignment="1">
      <alignment horizontal="justify" vertical="top" wrapText="1"/>
    </xf>
    <xf numFmtId="0" fontId="0" fillId="0" borderId="0" xfId="0" applyAlignment="1">
      <alignment horizontal="left"/>
    </xf>
    <xf numFmtId="0" fontId="2" fillId="0" borderId="2" xfId="0" applyFont="1" applyBorder="1" applyAlignment="1">
      <alignment horizontal="justify" vertical="top" wrapText="1"/>
    </xf>
    <xf numFmtId="42" fontId="0" fillId="0" borderId="1" xfId="1" applyFont="1" applyBorder="1" applyAlignment="1" applyProtection="1">
      <alignment horizontal="justify" vertical="top"/>
      <protection locked="0"/>
    </xf>
    <xf numFmtId="9" fontId="0" fillId="0" borderId="1" xfId="2" applyFont="1" applyBorder="1" applyAlignment="1" applyProtection="1">
      <alignment horizontal="center" vertical="top"/>
      <protection locked="0"/>
    </xf>
    <xf numFmtId="42" fontId="0" fillId="0" borderId="1" xfId="1" applyFont="1" applyBorder="1" applyAlignment="1" applyProtection="1">
      <alignment horizontal="center"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2" xfId="0" applyFont="1" applyBorder="1" applyAlignment="1" applyProtection="1">
      <alignment horizontal="justify" vertical="top" wrapText="1"/>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42" fontId="4" fillId="7" borderId="1" xfId="1"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3" fillId="2" borderId="4" xfId="0" applyFont="1" applyFill="1" applyBorder="1" applyAlignment="1" applyProtection="1">
      <alignment horizontal="center" vertical="top"/>
      <protection locked="0"/>
    </xf>
    <xf numFmtId="0" fontId="3" fillId="2" borderId="6" xfId="0" applyFont="1" applyFill="1" applyBorder="1" applyAlignment="1">
      <alignment vertical="top"/>
    </xf>
    <xf numFmtId="0" fontId="0" fillId="0" borderId="1" xfId="0" applyBorder="1" applyAlignment="1">
      <alignment vertical="top"/>
    </xf>
    <xf numFmtId="0" fontId="0" fillId="0" borderId="2" xfId="0" applyBorder="1" applyAlignment="1">
      <alignment vertical="top"/>
    </xf>
    <xf numFmtId="0" fontId="0" fillId="0" borderId="3" xfId="0" applyBorder="1" applyAlignment="1">
      <alignment vertical="top"/>
    </xf>
    <xf numFmtId="6" fontId="0" fillId="0" borderId="1" xfId="1" applyNumberFormat="1" applyFont="1" applyBorder="1" applyAlignment="1">
      <alignment vertical="top" wrapText="1"/>
    </xf>
    <xf numFmtId="42" fontId="0" fillId="0" borderId="1" xfId="1" applyFont="1" applyBorder="1" applyAlignment="1">
      <alignment vertical="top" wrapText="1"/>
    </xf>
    <xf numFmtId="49" fontId="0" fillId="0" borderId="2" xfId="0" applyNumberFormat="1" applyBorder="1" applyAlignment="1">
      <alignment vertical="top" wrapText="1"/>
    </xf>
    <xf numFmtId="49" fontId="0" fillId="0" borderId="3" xfId="0" applyNumberFormat="1" applyBorder="1" applyAlignment="1">
      <alignment vertical="top"/>
    </xf>
    <xf numFmtId="0" fontId="0" fillId="0" borderId="2" xfId="0" applyBorder="1" applyAlignment="1">
      <alignment vertical="top" wrapText="1"/>
    </xf>
    <xf numFmtId="0" fontId="2" fillId="7" borderId="1" xfId="0" applyFont="1" applyFill="1" applyBorder="1" applyAlignment="1">
      <alignment vertical="top" wrapText="1"/>
    </xf>
    <xf numFmtId="14" fontId="9" fillId="0" borderId="3" xfId="0" applyNumberFormat="1" applyFont="1" applyBorder="1" applyAlignment="1">
      <alignment vertical="top"/>
    </xf>
    <xf numFmtId="14" fontId="9" fillId="0" borderId="15" xfId="0" applyNumberFormat="1" applyFont="1" applyBorder="1" applyAlignment="1">
      <alignment vertical="top"/>
    </xf>
    <xf numFmtId="15" fontId="0" fillId="7" borderId="1" xfId="0" applyNumberFormat="1" applyFill="1" applyBorder="1" applyAlignment="1">
      <alignment vertical="top" wrapText="1"/>
    </xf>
    <xf numFmtId="0" fontId="7" fillId="0" borderId="1" xfId="3" applyBorder="1" applyAlignment="1">
      <alignment vertical="top" wrapText="1"/>
    </xf>
    <xf numFmtId="0" fontId="0" fillId="0" borderId="1" xfId="0" applyBorder="1" applyAlignment="1">
      <alignment horizontal="left" vertical="top"/>
    </xf>
    <xf numFmtId="0" fontId="0" fillId="0" borderId="1" xfId="0" applyBorder="1" applyAlignment="1">
      <alignment horizontal="left" vertical="top" wrapText="1"/>
    </xf>
    <xf numFmtId="14" fontId="0" fillId="0" borderId="1" xfId="0" applyNumberFormat="1" applyBorder="1" applyAlignment="1">
      <alignment horizontal="left" vertical="top"/>
    </xf>
    <xf numFmtId="0" fontId="0" fillId="7" borderId="1" xfId="0" applyFill="1" applyBorder="1" applyAlignment="1">
      <alignment horizontal="left" vertical="top"/>
    </xf>
    <xf numFmtId="0" fontId="0" fillId="7" borderId="1" xfId="0" applyFill="1" applyBorder="1" applyAlignment="1">
      <alignment horizontal="left" vertical="top" wrapText="1"/>
    </xf>
    <xf numFmtId="14" fontId="9" fillId="0" borderId="2" xfId="0" applyNumberFormat="1" applyFont="1" applyBorder="1" applyAlignment="1">
      <alignment horizontal="left" vertical="top"/>
    </xf>
    <xf numFmtId="0" fontId="0" fillId="7" borderId="2" xfId="0" applyFill="1" applyBorder="1" applyAlignment="1">
      <alignment horizontal="left" vertical="top" wrapText="1"/>
    </xf>
    <xf numFmtId="0" fontId="0" fillId="7" borderId="3" xfId="0" applyFill="1" applyBorder="1" applyAlignment="1">
      <alignment horizontal="left" vertical="top" wrapText="1"/>
    </xf>
    <xf numFmtId="42" fontId="0" fillId="0" borderId="2" xfId="1" applyFont="1" applyBorder="1" applyAlignment="1">
      <alignment horizontal="center" vertical="top"/>
    </xf>
    <xf numFmtId="42" fontId="0" fillId="0" borderId="3" xfId="1" applyFont="1" applyBorder="1" applyAlignment="1">
      <alignment horizontal="center" vertical="top"/>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justify" vertical="top"/>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5" fillId="6" borderId="11" xfId="0" applyFont="1" applyFill="1" applyBorder="1" applyAlignment="1">
      <alignment horizontal="center" vertical="center"/>
    </xf>
    <xf numFmtId="0" fontId="0" fillId="0" borderId="2" xfId="0" applyBorder="1" applyAlignment="1">
      <alignment horizontal="center" vertical="top"/>
    </xf>
    <xf numFmtId="0" fontId="0" fillId="0" borderId="3" xfId="0" applyBorder="1" applyAlignment="1">
      <alignment horizontal="center" vertical="top"/>
    </xf>
    <xf numFmtId="0" fontId="4" fillId="2" borderId="4" xfId="0" applyFont="1" applyFill="1" applyBorder="1" applyAlignment="1">
      <alignment horizontal="justify" vertical="top"/>
    </xf>
    <xf numFmtId="0" fontId="0" fillId="7" borderId="5" xfId="0" applyFill="1" applyBorder="1" applyAlignment="1">
      <alignment horizontal="left" vertical="top"/>
    </xf>
    <xf numFmtId="0" fontId="0" fillId="7" borderId="7" xfId="0" applyFill="1" applyBorder="1" applyAlignment="1">
      <alignment horizontal="left" vertical="top"/>
    </xf>
    <xf numFmtId="0" fontId="0" fillId="7" borderId="12" xfId="0" applyFill="1" applyBorder="1" applyAlignment="1">
      <alignment horizontal="left" vertical="top"/>
    </xf>
    <xf numFmtId="0" fontId="0" fillId="7" borderId="8" xfId="0" applyFill="1" applyBorder="1" applyAlignment="1">
      <alignment horizontal="left" vertical="top"/>
    </xf>
    <xf numFmtId="0" fontId="0" fillId="7" borderId="13" xfId="0" applyFill="1" applyBorder="1" applyAlignment="1">
      <alignment horizontal="left" vertical="top"/>
    </xf>
    <xf numFmtId="0" fontId="0" fillId="7" borderId="14" xfId="0" applyFill="1" applyBorder="1" applyAlignment="1">
      <alignment horizontal="left" vertical="top"/>
    </xf>
    <xf numFmtId="0" fontId="4" fillId="2" borderId="4"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justify" vertical="top"/>
    </xf>
    <xf numFmtId="0" fontId="0" fillId="0" borderId="3" xfId="0" applyBorder="1" applyAlignment="1">
      <alignment horizontal="justify" vertical="top"/>
    </xf>
    <xf numFmtId="0" fontId="0" fillId="0" borderId="1" xfId="0" applyBorder="1" applyAlignment="1">
      <alignment horizontal="justify" vertical="top" wrapText="1"/>
    </xf>
    <xf numFmtId="0" fontId="0" fillId="0" borderId="1" xfId="0" applyBorder="1" applyAlignment="1" applyProtection="1">
      <alignment horizontal="center"/>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42" fontId="0" fillId="5" borderId="0" xfId="1" applyFont="1" applyFill="1" applyBorder="1" applyAlignment="1" applyProtection="1">
      <alignment horizontal="center" vertical="top"/>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4" fillId="6" borderId="13" xfId="0" applyFont="1" applyFill="1" applyBorder="1" applyAlignment="1">
      <alignment horizontal="center" vertical="top"/>
    </xf>
    <xf numFmtId="0" fontId="4" fillId="6" borderId="6" xfId="0" applyFont="1" applyFill="1" applyBorder="1" applyAlignment="1">
      <alignment horizontal="center" vertical="top"/>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0" fontId="0" fillId="0" borderId="1" xfId="0" applyBorder="1" applyAlignment="1">
      <alignment horizontal="center" vertical="top" wrapText="1"/>
    </xf>
    <xf numFmtId="0" fontId="0" fillId="0" borderId="1" xfId="0" applyBorder="1" applyAlignment="1">
      <alignment horizontal="center" vertical="top"/>
    </xf>
    <xf numFmtId="42" fontId="0" fillId="5" borderId="1" xfId="1" applyFont="1" applyFill="1" applyBorder="1" applyAlignment="1">
      <alignment horizontal="justify" vertical="top"/>
    </xf>
    <xf numFmtId="42" fontId="0" fillId="0" borderId="1" xfId="0" applyNumberFormat="1" applyBorder="1" applyAlignment="1">
      <alignment horizontal="justify" vertical="top"/>
    </xf>
  </cellXfs>
  <cellStyles count="4">
    <cellStyle name="Hipervínculo" xfId="3" builtinId="8"/>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51</xdr:row>
      <xdr:rowOff>0</xdr:rowOff>
    </xdr:from>
    <xdr:to>
      <xdr:col>2</xdr:col>
      <xdr:colOff>4401921</xdr:colOff>
      <xdr:row>91</xdr:row>
      <xdr:rowOff>20116</xdr:rowOff>
    </xdr:to>
    <xdr:pic>
      <xdr:nvPicPr>
        <xdr:cNvPr id="2" name="Imagen 1" descr="Interfaz de usuario gráfica, Texto, Aplicación, Correo electrónico&#10;&#10;Descripción generada automáticamente">
          <a:extLst>
            <a:ext uri="{FF2B5EF4-FFF2-40B4-BE49-F238E27FC236}">
              <a16:creationId xmlns:a16="http://schemas.microsoft.com/office/drawing/2014/main" id="{BA90E02D-C7C8-8FBC-2941-B67C38736CAD}"/>
            </a:ext>
          </a:extLst>
        </xdr:cNvPr>
        <xdr:cNvPicPr>
          <a:picLocks noChangeAspect="1"/>
        </xdr:cNvPicPr>
      </xdr:nvPicPr>
      <xdr:blipFill>
        <a:blip xmlns:r="http://schemas.openxmlformats.org/officeDocument/2006/relationships" r:embed="rId1"/>
        <a:stretch>
          <a:fillRect/>
        </a:stretch>
      </xdr:blipFill>
      <xdr:spPr>
        <a:xfrm>
          <a:off x="0" y="9772650"/>
          <a:ext cx="9821646" cy="764011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ntxnas1\Colombia\INDEMNIZ_PROCESOS_JUDICIALES\TATIANA\Procesos\Informes%20Iniciales\Copia%20de%20Informe%20Incicial%202017%20%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s>
    <sheetDataSet>
      <sheetData sheetId="0" refreshError="1"/>
      <sheetData sheetId="1"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albaperezchaparro0111@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theme="3" tint="-0.499984740745262"/>
  </sheetPr>
  <dimension ref="A1:F80"/>
  <sheetViews>
    <sheetView zoomScale="110" zoomScaleNormal="110" workbookViewId="0">
      <selection activeCell="B15" sqref="B15"/>
    </sheetView>
  </sheetViews>
  <sheetFormatPr baseColWidth="10" defaultColWidth="0" defaultRowHeight="15" x14ac:dyDescent="0.25"/>
  <cols>
    <col min="1" max="1" width="53.5703125" style="8" customWidth="1"/>
    <col min="2" max="2" width="55.140625" style="8" customWidth="1"/>
    <col min="3" max="3" width="19.140625" style="8" customWidth="1"/>
    <col min="4" max="16384" width="11.42578125" style="2" hidden="1"/>
  </cols>
  <sheetData>
    <row r="1" spans="1:3" ht="18.75" x14ac:dyDescent="0.25">
      <c r="A1" s="44" t="s">
        <v>0</v>
      </c>
      <c r="B1" s="44"/>
      <c r="C1" s="44"/>
    </row>
    <row r="2" spans="1:3" x14ac:dyDescent="0.25">
      <c r="A2" s="5" t="s">
        <v>1</v>
      </c>
      <c r="B2" s="50" t="s">
        <v>158</v>
      </c>
      <c r="C2" s="51"/>
    </row>
    <row r="3" spans="1:3" ht="15" customHeight="1" x14ac:dyDescent="0.25">
      <c r="A3" s="5" t="s">
        <v>2</v>
      </c>
      <c r="B3" s="52" t="s">
        <v>157</v>
      </c>
      <c r="C3" s="47"/>
    </row>
    <row r="4" spans="1:3" ht="15" customHeight="1" x14ac:dyDescent="0.25">
      <c r="A4" s="5" t="s">
        <v>3</v>
      </c>
      <c r="B4" s="52" t="s">
        <v>159</v>
      </c>
      <c r="C4" s="47"/>
    </row>
    <row r="5" spans="1:3" ht="31.5" customHeight="1" x14ac:dyDescent="0.25">
      <c r="A5" s="5" t="s">
        <v>4</v>
      </c>
      <c r="B5" s="52" t="s">
        <v>160</v>
      </c>
      <c r="C5" s="47"/>
    </row>
    <row r="6" spans="1:3" x14ac:dyDescent="0.25">
      <c r="A6" s="5" t="s">
        <v>5</v>
      </c>
      <c r="B6" s="45" t="s">
        <v>121</v>
      </c>
      <c r="C6" s="45"/>
    </row>
    <row r="7" spans="1:3" x14ac:dyDescent="0.25">
      <c r="A7" s="27" t="s">
        <v>6</v>
      </c>
      <c r="B7" s="46" t="s">
        <v>127</v>
      </c>
      <c r="C7" s="47"/>
    </row>
    <row r="8" spans="1:3" ht="23.1" customHeight="1" x14ac:dyDescent="0.25">
      <c r="A8" s="28" t="s">
        <v>138</v>
      </c>
      <c r="B8" s="45" t="s">
        <v>161</v>
      </c>
      <c r="C8" s="45"/>
    </row>
    <row r="9" spans="1:3" x14ac:dyDescent="0.25">
      <c r="A9" s="28" t="s">
        <v>132</v>
      </c>
      <c r="B9" s="58">
        <v>74083124</v>
      </c>
      <c r="C9" s="45"/>
    </row>
    <row r="10" spans="1:3" x14ac:dyDescent="0.25">
      <c r="A10" s="28" t="s">
        <v>7</v>
      </c>
      <c r="B10" s="11" t="s">
        <v>169</v>
      </c>
      <c r="C10" s="11"/>
    </row>
    <row r="11" spans="1:3" ht="30" customHeight="1" x14ac:dyDescent="0.25">
      <c r="A11" s="29" t="s">
        <v>8</v>
      </c>
      <c r="B11" s="59">
        <v>3123472992</v>
      </c>
      <c r="C11" s="11"/>
    </row>
    <row r="12" spans="1:3" ht="30" customHeight="1" x14ac:dyDescent="0.25">
      <c r="A12" s="5" t="s">
        <v>9</v>
      </c>
      <c r="B12" s="57" t="s">
        <v>170</v>
      </c>
      <c r="C12" s="11"/>
    </row>
    <row r="13" spans="1:3" x14ac:dyDescent="0.25">
      <c r="A13" s="5" t="s">
        <v>10</v>
      </c>
      <c r="B13" s="45" t="s">
        <v>164</v>
      </c>
      <c r="C13" s="45"/>
    </row>
    <row r="14" spans="1:3" x14ac:dyDescent="0.25">
      <c r="A14" s="5" t="s">
        <v>11</v>
      </c>
      <c r="B14" s="60">
        <v>30813</v>
      </c>
      <c r="C14" s="45"/>
    </row>
    <row r="15" spans="1:3" x14ac:dyDescent="0.25">
      <c r="A15" s="5" t="s">
        <v>145</v>
      </c>
      <c r="B15" s="58">
        <v>33</v>
      </c>
      <c r="C15" s="45"/>
    </row>
    <row r="16" spans="1:3" x14ac:dyDescent="0.25">
      <c r="A16" s="5" t="s">
        <v>12</v>
      </c>
      <c r="B16" s="60">
        <v>43171</v>
      </c>
      <c r="C16" s="45"/>
    </row>
    <row r="17" spans="1:3" ht="15" customHeight="1" x14ac:dyDescent="0.25">
      <c r="A17" s="5" t="s">
        <v>13</v>
      </c>
      <c r="B17" s="11"/>
      <c r="C17" s="11"/>
    </row>
    <row r="18" spans="1:3" x14ac:dyDescent="0.25">
      <c r="A18" s="5" t="s">
        <v>15</v>
      </c>
      <c r="B18" s="11" t="s">
        <v>166</v>
      </c>
      <c r="C18" s="11"/>
    </row>
    <row r="19" spans="1:3" ht="18.75" customHeight="1" x14ac:dyDescent="0.25">
      <c r="A19" s="5" t="s">
        <v>16</v>
      </c>
      <c r="B19" s="48" t="s">
        <v>167</v>
      </c>
      <c r="C19" s="49"/>
    </row>
    <row r="20" spans="1:3" x14ac:dyDescent="0.25">
      <c r="A20" s="5" t="s">
        <v>133</v>
      </c>
      <c r="B20" s="45"/>
      <c r="C20" s="45"/>
    </row>
    <row r="21" spans="1:3" ht="17.25" customHeight="1" x14ac:dyDescent="0.25">
      <c r="A21" s="5" t="s">
        <v>17</v>
      </c>
      <c r="B21" s="11"/>
      <c r="C21" s="11"/>
    </row>
    <row r="22" spans="1:3" ht="15" customHeight="1" x14ac:dyDescent="0.25">
      <c r="A22" s="28" t="s">
        <v>19</v>
      </c>
      <c r="B22" s="14" t="s">
        <v>165</v>
      </c>
      <c r="C22" s="14"/>
    </row>
    <row r="23" spans="1:3" x14ac:dyDescent="0.25">
      <c r="A23" s="28" t="s">
        <v>20</v>
      </c>
      <c r="B23" s="56"/>
      <c r="C23" s="14"/>
    </row>
    <row r="24" spans="1:3" x14ac:dyDescent="0.25">
      <c r="A24" s="28" t="s">
        <v>21</v>
      </c>
      <c r="B24" s="56"/>
      <c r="C24" s="14"/>
    </row>
    <row r="25" spans="1:3" ht="15" customHeight="1" x14ac:dyDescent="0.25">
      <c r="A25" s="53" t="s">
        <v>147</v>
      </c>
      <c r="B25" s="14" t="s">
        <v>162</v>
      </c>
      <c r="C25" s="15"/>
    </row>
    <row r="26" spans="1:3" x14ac:dyDescent="0.25">
      <c r="A26" s="53"/>
      <c r="B26" s="15"/>
      <c r="C26" s="15"/>
    </row>
    <row r="27" spans="1:3" ht="100.5" customHeight="1" x14ac:dyDescent="0.25">
      <c r="A27" s="53"/>
      <c r="B27" s="15"/>
      <c r="C27" s="15"/>
    </row>
    <row r="28" spans="1:3" x14ac:dyDescent="0.25">
      <c r="A28" s="28" t="s">
        <v>23</v>
      </c>
      <c r="B28" s="15" t="s">
        <v>163</v>
      </c>
      <c r="C28" s="15"/>
    </row>
    <row r="29" spans="1:3" x14ac:dyDescent="0.25">
      <c r="A29" s="28" t="s">
        <v>24</v>
      </c>
      <c r="B29" s="61">
        <v>4178875</v>
      </c>
      <c r="C29" s="15"/>
    </row>
    <row r="30" spans="1:3" x14ac:dyDescent="0.25">
      <c r="A30" s="28" t="s">
        <v>25</v>
      </c>
      <c r="B30" s="61" t="s">
        <v>168</v>
      </c>
      <c r="C30" s="15"/>
    </row>
    <row r="31" spans="1:3" x14ac:dyDescent="0.25">
      <c r="A31" s="28" t="s">
        <v>134</v>
      </c>
      <c r="B31" s="62" t="s">
        <v>172</v>
      </c>
      <c r="C31" s="15"/>
    </row>
    <row r="32" spans="1:3" x14ac:dyDescent="0.25">
      <c r="A32" s="28" t="s">
        <v>26</v>
      </c>
      <c r="B32" s="63">
        <v>45308</v>
      </c>
      <c r="C32" s="55"/>
    </row>
    <row r="33" spans="1:3" x14ac:dyDescent="0.25">
      <c r="A33" s="5" t="s">
        <v>27</v>
      </c>
      <c r="B33" s="63">
        <v>45308</v>
      </c>
      <c r="C33" s="54"/>
    </row>
    <row r="34" spans="1:3" ht="45" x14ac:dyDescent="0.25">
      <c r="A34" s="5" t="s">
        <v>135</v>
      </c>
      <c r="B34" s="63">
        <v>45324</v>
      </c>
      <c r="C34" s="54"/>
    </row>
    <row r="37" spans="1:3" ht="15" customHeight="1" x14ac:dyDescent="0.25"/>
    <row r="38" spans="1:3" ht="15" customHeight="1" x14ac:dyDescent="0.25"/>
    <row r="45" spans="1:3" ht="15" customHeight="1" x14ac:dyDescent="0.25"/>
    <row r="50" spans="6:6" ht="18" customHeight="1" x14ac:dyDescent="0.25"/>
    <row r="53" spans="6:6" x14ac:dyDescent="0.25">
      <c r="F53" s="4"/>
    </row>
    <row r="54" spans="6:6" x14ac:dyDescent="0.25">
      <c r="F54" s="4"/>
    </row>
    <row r="55" spans="6:6" x14ac:dyDescent="0.25">
      <c r="F55" s="4"/>
    </row>
    <row r="66" ht="36" customHeight="1" x14ac:dyDescent="0.25"/>
    <row r="78" ht="33.75" customHeight="1" x14ac:dyDescent="0.25"/>
    <row r="79" ht="33.75" customHeight="1" x14ac:dyDescent="0.25"/>
    <row r="80" ht="33.75" customHeight="1" x14ac:dyDescent="0.25"/>
  </sheetData>
  <dataConsolidate/>
  <hyperlinks>
    <hyperlink ref="B12" r:id="rId1" xr:uid="{68293E6E-D21E-45BD-8E32-E481BD929D6C}"/>
  </hyperlinks>
  <pageMargins left="0.7" right="0.7" top="0.75" bottom="0.75" header="0.3" footer="0.3"/>
  <pageSetup orientation="portrait" r:id="rId2"/>
  <headerFooter>
    <oddHeader>&amp;C&amp;"Calibri"&amp;10&amp;K000000 Internal&amp;1#_x000D_</oddHeader>
  </headerFooter>
  <extLst>
    <ext xmlns:x14="http://schemas.microsoft.com/office/spreadsheetml/2009/9/main" uri="{CCE6A557-97BC-4b89-ADB6-D9C93CAAB3DF}">
      <x14:dataValidations xmlns:xm="http://schemas.microsoft.com/office/excel/2006/main" count="4">
        <x14:dataValidation type="list" allowBlank="1" showInputMessage="1" showErrorMessage="1" xr:uid="{F90C730C-89E0-470E-9D05-8F1740F3A538}">
          <x14:formula1>
            <xm:f>Hoja2!$H$2:$H$5</xm:f>
          </x14:formula1>
          <xm:sqref>B17:C17</xm:sqref>
        </x14:dataValidation>
        <x14:dataValidation type="list" allowBlank="1" showInputMessage="1" showErrorMessage="1" xr:uid="{666CA25D-9895-4FFF-8C94-EA211A77A836}">
          <x14:formula1>
            <xm:f>Hoja2!$I$1:$I$7</xm:f>
          </x14:formula1>
          <xm:sqref>B21:C21</xm:sqref>
        </x14:dataValidation>
        <x14:dataValidation type="list" allowBlank="1" showInputMessage="1" showErrorMessage="1" xr:uid="{E4219A2B-3323-48C8-8CC9-A0539EDCD90D}">
          <x14:formula1>
            <xm:f>Hoja2!$K$1:$K$2</xm:f>
          </x14:formula1>
          <xm:sqref>B6:C6</xm:sqref>
        </x14:dataValidation>
        <x14:dataValidation type="list" allowBlank="1" showInputMessage="1" showErrorMessage="1" xr:uid="{F3F17078-17F3-4979-B388-4480F4297950}">
          <x14:formula1>
            <xm:f>Hoja2!$L$1:$L$13</xm:f>
          </x14:formula1>
          <xm:sqref>B7:C7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BF33DD-9324-4C58-AE69-FBBA2C2A8171}">
  <sheetPr codeName="Hoja2">
    <tabColor theme="3" tint="-0.499984740745262"/>
  </sheetPr>
  <dimension ref="A1:C50"/>
  <sheetViews>
    <sheetView zoomScaleNormal="100" workbookViewId="0">
      <selection activeCell="B2" sqref="B2:C2"/>
    </sheetView>
  </sheetViews>
  <sheetFormatPr baseColWidth="10" defaultColWidth="0" defaultRowHeight="15" x14ac:dyDescent="0.25"/>
  <cols>
    <col min="1" max="1" width="49.85546875" customWidth="1"/>
    <col min="2" max="2" width="31.42578125" customWidth="1"/>
    <col min="3" max="3" width="90.140625" customWidth="1"/>
    <col min="4" max="16384" width="11.42578125" hidden="1"/>
  </cols>
  <sheetData>
    <row r="1" spans="1:3" ht="18.75" x14ac:dyDescent="0.25">
      <c r="A1" s="84" t="s">
        <v>28</v>
      </c>
      <c r="B1" s="84"/>
      <c r="C1" s="84"/>
    </row>
    <row r="2" spans="1:3" ht="15.75" customHeight="1" x14ac:dyDescent="0.25">
      <c r="A2" s="20" t="s">
        <v>29</v>
      </c>
      <c r="B2" s="74" t="s">
        <v>171</v>
      </c>
      <c r="C2" s="75"/>
    </row>
    <row r="3" spans="1:3" s="2" customFormat="1" x14ac:dyDescent="0.25">
      <c r="A3" s="5" t="s">
        <v>1</v>
      </c>
      <c r="B3" s="70" t="str">
        <f>'AUTOS  NOTA 322'!B2:C2</f>
        <v>157593105002-2022-00047-00</v>
      </c>
      <c r="C3" s="70"/>
    </row>
    <row r="4" spans="1:3" s="2" customFormat="1" x14ac:dyDescent="0.25">
      <c r="A4" s="5" t="s">
        <v>2</v>
      </c>
      <c r="B4" s="70" t="str">
        <f>'AUTOS  NOTA 322'!B3:C3</f>
        <v>JUZGADO SEGUNDO (2º) LABORAL DEL CIRCUITO DE SOGAMOSO BOYACA</v>
      </c>
      <c r="C4" s="70"/>
    </row>
    <row r="5" spans="1:3" s="2" customFormat="1" x14ac:dyDescent="0.25">
      <c r="A5" s="5" t="s">
        <v>3</v>
      </c>
      <c r="B5" s="70"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70"/>
    </row>
    <row r="6" spans="1:3" s="2" customFormat="1" x14ac:dyDescent="0.25">
      <c r="A6" s="5" t="s">
        <v>4</v>
      </c>
      <c r="B6" s="70" t="str">
        <f>'AUTOS  NOTA 322'!B5:C5</f>
        <v>ALBA PEREZ CHAPARRO (madre del causante) – DAISY TATIANA ROJAS PEREZ (Hermana del Causante) – LAURA MARCELA ROJAS PEREZ (Hermana del causante)</v>
      </c>
      <c r="C6" s="70"/>
    </row>
    <row r="7" spans="1:3" s="2" customFormat="1" x14ac:dyDescent="0.25">
      <c r="A7" s="5" t="s">
        <v>5</v>
      </c>
      <c r="B7" s="70" t="str">
        <f>'AUTOS  NOTA 322'!B6:C6</f>
        <v>LLAMADA EN GARANTIA</v>
      </c>
      <c r="C7" s="70"/>
    </row>
    <row r="8" spans="1:3" s="2" customFormat="1" x14ac:dyDescent="0.25">
      <c r="A8" s="31" t="s">
        <v>119</v>
      </c>
      <c r="B8" s="70" t="str">
        <f>'AUTOS  NOTA 322'!B7:C8</f>
        <v>CARLOS ANDRÉS NARANJO PEREZ</v>
      </c>
      <c r="C8" s="70"/>
    </row>
    <row r="9" spans="1:3" x14ac:dyDescent="0.25">
      <c r="A9" s="20" t="s">
        <v>30</v>
      </c>
      <c r="B9" s="70" t="s">
        <v>172</v>
      </c>
      <c r="C9" s="70"/>
    </row>
    <row r="10" spans="1:3" x14ac:dyDescent="0.25">
      <c r="A10" s="20" t="s">
        <v>22</v>
      </c>
      <c r="B10" s="70" t="s">
        <v>126</v>
      </c>
      <c r="C10" s="70"/>
    </row>
    <row r="11" spans="1:3" x14ac:dyDescent="0.25">
      <c r="A11" s="20" t="s">
        <v>31</v>
      </c>
      <c r="B11" s="66">
        <v>0</v>
      </c>
      <c r="C11" s="67"/>
    </row>
    <row r="12" spans="1:3" x14ac:dyDescent="0.25">
      <c r="A12" s="20" t="s">
        <v>137</v>
      </c>
      <c r="B12" s="66">
        <v>0</v>
      </c>
      <c r="C12" s="67"/>
    </row>
    <row r="13" spans="1:3" x14ac:dyDescent="0.25">
      <c r="A13" s="20" t="s">
        <v>32</v>
      </c>
      <c r="B13" s="85" t="s">
        <v>94</v>
      </c>
      <c r="C13" s="86"/>
    </row>
    <row r="14" spans="1:3" x14ac:dyDescent="0.25">
      <c r="A14" s="20" t="s">
        <v>33</v>
      </c>
      <c r="B14" s="87" t="s">
        <v>173</v>
      </c>
      <c r="C14" s="70"/>
    </row>
    <row r="15" spans="1:3" x14ac:dyDescent="0.25">
      <c r="A15" s="20" t="s">
        <v>34</v>
      </c>
      <c r="B15" s="70" t="s">
        <v>35</v>
      </c>
      <c r="C15" s="70"/>
    </row>
    <row r="16" spans="1:3" x14ac:dyDescent="0.25">
      <c r="A16" s="20" t="s">
        <v>36</v>
      </c>
      <c r="B16" s="70" t="s">
        <v>35</v>
      </c>
      <c r="C16" s="70"/>
    </row>
    <row r="17" spans="1:3" x14ac:dyDescent="0.25">
      <c r="A17" s="71" t="s">
        <v>37</v>
      </c>
      <c r="B17" s="70"/>
      <c r="C17" s="70"/>
    </row>
    <row r="18" spans="1:3" x14ac:dyDescent="0.25">
      <c r="A18" s="72"/>
      <c r="B18" s="10" t="s">
        <v>39</v>
      </c>
      <c r="C18" s="10" t="s">
        <v>40</v>
      </c>
    </row>
    <row r="19" spans="1:3" x14ac:dyDescent="0.25">
      <c r="A19" s="72"/>
      <c r="B19" s="6" t="s">
        <v>144</v>
      </c>
      <c r="C19" s="6"/>
    </row>
    <row r="20" spans="1:3" x14ac:dyDescent="0.25">
      <c r="A20" s="72"/>
      <c r="B20" s="6"/>
      <c r="C20" s="6"/>
    </row>
    <row r="21" spans="1:3" x14ac:dyDescent="0.25">
      <c r="A21" s="73"/>
      <c r="B21" s="6"/>
      <c r="C21" s="6"/>
    </row>
    <row r="22" spans="1:3" x14ac:dyDescent="0.25">
      <c r="A22" s="20" t="s">
        <v>41</v>
      </c>
      <c r="B22" s="70" t="s">
        <v>35</v>
      </c>
      <c r="C22" s="70"/>
    </row>
    <row r="23" spans="1:3" x14ac:dyDescent="0.25">
      <c r="A23" s="20" t="s">
        <v>42</v>
      </c>
      <c r="B23" s="74" t="s">
        <v>35</v>
      </c>
      <c r="C23" s="75"/>
    </row>
    <row r="24" spans="1:3" x14ac:dyDescent="0.25">
      <c r="A24" s="20" t="s">
        <v>43</v>
      </c>
      <c r="B24" s="70" t="s">
        <v>97</v>
      </c>
      <c r="C24" s="70"/>
    </row>
    <row r="25" spans="1:3" x14ac:dyDescent="0.25">
      <c r="A25" s="20" t="s">
        <v>44</v>
      </c>
      <c r="B25" s="70" t="s">
        <v>45</v>
      </c>
      <c r="C25" s="70"/>
    </row>
    <row r="26" spans="1:3" x14ac:dyDescent="0.25">
      <c r="A26" s="20" t="s">
        <v>46</v>
      </c>
      <c r="B26" s="70">
        <v>0</v>
      </c>
      <c r="C26" s="70"/>
    </row>
    <row r="27" spans="1:3" x14ac:dyDescent="0.25">
      <c r="A27" s="19" t="s">
        <v>47</v>
      </c>
      <c r="B27" s="70" t="s">
        <v>45</v>
      </c>
      <c r="C27" s="70"/>
    </row>
    <row r="28" spans="1:3" x14ac:dyDescent="0.25">
      <c r="A28" s="76" t="s">
        <v>48</v>
      </c>
      <c r="B28" s="76"/>
      <c r="C28" s="76"/>
    </row>
    <row r="29" spans="1:3" x14ac:dyDescent="0.25">
      <c r="A29" s="68" t="s">
        <v>49</v>
      </c>
      <c r="B29" s="69"/>
      <c r="C29" s="11" t="s">
        <v>174</v>
      </c>
    </row>
    <row r="30" spans="1:3" x14ac:dyDescent="0.25">
      <c r="A30" s="68" t="s">
        <v>50</v>
      </c>
      <c r="B30" s="69"/>
      <c r="C30" s="11" t="s">
        <v>174</v>
      </c>
    </row>
    <row r="31" spans="1:3" x14ac:dyDescent="0.25">
      <c r="A31" s="68" t="s">
        <v>51</v>
      </c>
      <c r="B31" s="69"/>
      <c r="C31" s="12"/>
    </row>
    <row r="32" spans="1:3" x14ac:dyDescent="0.25">
      <c r="A32" s="68" t="s">
        <v>52</v>
      </c>
      <c r="B32" s="69"/>
      <c r="C32" s="11"/>
    </row>
    <row r="33" spans="1:3" x14ac:dyDescent="0.25">
      <c r="A33" s="68" t="s">
        <v>53</v>
      </c>
      <c r="B33" s="69"/>
      <c r="C33" s="11"/>
    </row>
    <row r="34" spans="1:3" x14ac:dyDescent="0.25">
      <c r="A34" s="68" t="s">
        <v>54</v>
      </c>
      <c r="B34" s="69"/>
      <c r="C34" s="13"/>
    </row>
    <row r="35" spans="1:3" x14ac:dyDescent="0.25">
      <c r="A35" s="64" t="s">
        <v>55</v>
      </c>
      <c r="B35" s="65"/>
      <c r="C35" s="14"/>
    </row>
    <row r="36" spans="1:3" x14ac:dyDescent="0.25">
      <c r="A36" s="64" t="s">
        <v>56</v>
      </c>
      <c r="B36" s="65"/>
      <c r="C36" s="15"/>
    </row>
    <row r="37" spans="1:3" x14ac:dyDescent="0.25">
      <c r="A37" s="77" t="s">
        <v>57</v>
      </c>
      <c r="B37" s="78"/>
      <c r="C37" s="15"/>
    </row>
    <row r="38" spans="1:3" x14ac:dyDescent="0.25">
      <c r="A38" s="79"/>
      <c r="B38" s="80"/>
      <c r="C38" s="15"/>
    </row>
    <row r="39" spans="1:3" x14ac:dyDescent="0.25">
      <c r="A39" s="81"/>
      <c r="B39" s="82"/>
      <c r="C39" s="15"/>
    </row>
    <row r="40" spans="1:3" x14ac:dyDescent="0.25">
      <c r="A40" s="83" t="s">
        <v>58</v>
      </c>
      <c r="B40" s="83"/>
      <c r="C40" s="83"/>
    </row>
    <row r="41" spans="1:3" x14ac:dyDescent="0.25">
      <c r="A41" s="17" t="s">
        <v>59</v>
      </c>
      <c r="B41" s="18"/>
      <c r="C41" s="15"/>
    </row>
    <row r="42" spans="1:3" x14ac:dyDescent="0.25">
      <c r="A42" s="64" t="s">
        <v>60</v>
      </c>
      <c r="B42" s="65"/>
      <c r="C42" s="15"/>
    </row>
    <row r="43" spans="1:3" x14ac:dyDescent="0.25">
      <c r="A43" s="64" t="s">
        <v>61</v>
      </c>
      <c r="B43" s="65"/>
      <c r="C43" s="15"/>
    </row>
    <row r="44" spans="1:3" x14ac:dyDescent="0.25">
      <c r="A44" s="17" t="s">
        <v>62</v>
      </c>
      <c r="B44" s="18"/>
      <c r="C44" s="15"/>
    </row>
    <row r="45" spans="1:3" x14ac:dyDescent="0.25">
      <c r="A45" s="17" t="s">
        <v>63</v>
      </c>
      <c r="B45" s="18"/>
      <c r="C45" s="15"/>
    </row>
    <row r="46" spans="1:3" x14ac:dyDescent="0.25">
      <c r="A46" s="64" t="s">
        <v>64</v>
      </c>
      <c r="B46" s="65"/>
      <c r="C46" s="15"/>
    </row>
    <row r="47" spans="1:3" x14ac:dyDescent="0.25">
      <c r="A47" s="17" t="s">
        <v>65</v>
      </c>
      <c r="B47" s="16"/>
      <c r="C47" s="15"/>
    </row>
    <row r="48" spans="1:3" x14ac:dyDescent="0.25">
      <c r="A48" s="64" t="s">
        <v>66</v>
      </c>
      <c r="B48" s="65"/>
      <c r="C48" s="15"/>
    </row>
    <row r="49" spans="1:3" x14ac:dyDescent="0.25">
      <c r="A49" s="64" t="s">
        <v>67</v>
      </c>
      <c r="B49" s="65"/>
      <c r="C49" s="15"/>
    </row>
    <row r="50" spans="1:3" ht="78.75" customHeight="1" x14ac:dyDescent="0.25">
      <c r="A50" s="64" t="s">
        <v>57</v>
      </c>
      <c r="B50" s="65"/>
      <c r="C50" s="14" t="s">
        <v>175</v>
      </c>
    </row>
  </sheetData>
  <mergeCells count="41">
    <mergeCell ref="A1:C1"/>
    <mergeCell ref="B9:C9"/>
    <mergeCell ref="B10:C10"/>
    <mergeCell ref="B13:C13"/>
    <mergeCell ref="B14:C14"/>
    <mergeCell ref="B3:C3"/>
    <mergeCell ref="B4:C4"/>
    <mergeCell ref="B5:C5"/>
    <mergeCell ref="B6:C6"/>
    <mergeCell ref="B7:C7"/>
    <mergeCell ref="B2:C2"/>
    <mergeCell ref="B8:C8"/>
    <mergeCell ref="B25:C25"/>
    <mergeCell ref="B26:C26"/>
    <mergeCell ref="B27:C27"/>
    <mergeCell ref="A28:C28"/>
    <mergeCell ref="A49:B49"/>
    <mergeCell ref="A37:B39"/>
    <mergeCell ref="A40:C40"/>
    <mergeCell ref="A42:B42"/>
    <mergeCell ref="A43:B43"/>
    <mergeCell ref="A31:B31"/>
    <mergeCell ref="A32:B32"/>
    <mergeCell ref="A33:B33"/>
    <mergeCell ref="A36:B36"/>
    <mergeCell ref="A50:B50"/>
    <mergeCell ref="B11:C11"/>
    <mergeCell ref="A46:B46"/>
    <mergeCell ref="A48:B48"/>
    <mergeCell ref="A29:B29"/>
    <mergeCell ref="A30:B30"/>
    <mergeCell ref="B24:C24"/>
    <mergeCell ref="B15:C15"/>
    <mergeCell ref="B16:C16"/>
    <mergeCell ref="A17:A21"/>
    <mergeCell ref="B17:C17"/>
    <mergeCell ref="B22:C22"/>
    <mergeCell ref="B23:C23"/>
    <mergeCell ref="A34:B34"/>
    <mergeCell ref="A35:B35"/>
    <mergeCell ref="B12:C12"/>
  </mergeCells>
  <pageMargins left="0.7" right="0.7" top="0.75" bottom="0.75" header="0.3" footer="0.3"/>
  <headerFooter>
    <oddHeader>&amp;C&amp;"Calibri"&amp;10&amp;K000000 Internal&amp;1#_x000D_</oddHeader>
  </headerFooter>
  <drawing r:id="rId1"/>
  <extLst>
    <ext xmlns:x14="http://schemas.microsoft.com/office/spreadsheetml/2009/9/main" uri="{CCE6A557-97BC-4b89-ADB6-D9C93CAAB3DF}">
      <x14:dataValidations xmlns:xm="http://schemas.microsoft.com/office/excel/2006/main" count="5">
        <x14:dataValidation type="list" allowBlank="1" showInputMessage="1" showErrorMessage="1" xr:uid="{DC5DD991-758D-4677-A068-EFC8E3E2210C}">
          <x14:formula1>
            <xm:f>Hoja2!$C$2:$C$4</xm:f>
          </x14:formula1>
          <xm:sqref>B17:C17</xm:sqref>
        </x14:dataValidation>
        <x14:dataValidation type="list" allowBlank="1" showInputMessage="1" showErrorMessage="1" xr:uid="{1ADD4A4E-5643-4A93-B80E-D96E7840C2C3}">
          <x14:formula1>
            <xm:f>Hoja2!$B$1:$B$2</xm:f>
          </x14:formula1>
          <xm:sqref>B27:C27 B15:C16 B22:C23 B25:C25</xm:sqref>
        </x14:dataValidation>
        <x14:dataValidation type="list" allowBlank="1" showInputMessage="1" showErrorMessage="1" xr:uid="{78881ADD-F402-405C-A447-4F5306B17914}">
          <x14:formula1>
            <xm:f>Hoja2!$E$2:$E$8</xm:f>
          </x14:formula1>
          <xm:sqref>B24:C24</xm:sqref>
        </x14:dataValidation>
        <x14:dataValidation type="list" allowBlank="1" showInputMessage="1" showErrorMessage="1" xr:uid="{07F32C26-B03B-45CB-8512-80C5ED13DA30}">
          <x14:formula1>
            <xm:f>Hoja2!$L$1:$L$13</xm:f>
          </x14:formula1>
          <xm:sqref>B10:C10</xm:sqref>
        </x14:dataValidation>
        <x14:dataValidation type="list" allowBlank="1" showInputMessage="1" showErrorMessage="1" xr:uid="{7EB01D08-957F-40A9-A09A-6C20688E3E0A}">
          <x14:formula1>
            <xm:f>Hoja2!$M$1:$M$3</xm:f>
          </x14:formula1>
          <xm:sqref>B13:C13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A30C24-DF4A-4737-B6C0-E720732AACE8}">
  <sheetPr codeName="Hoja3">
    <tabColor theme="3" tint="-0.499984740745262"/>
  </sheetPr>
  <dimension ref="A1:I44"/>
  <sheetViews>
    <sheetView topLeftCell="A19" zoomScale="90" zoomScaleNormal="90" workbookViewId="0">
      <selection activeCell="B19" sqref="B19:C19"/>
    </sheetView>
  </sheetViews>
  <sheetFormatPr baseColWidth="10" defaultColWidth="0" defaultRowHeight="15" x14ac:dyDescent="0.25"/>
  <cols>
    <col min="1" max="1" width="41.85546875" customWidth="1"/>
    <col min="2" max="2" width="35.42578125" customWidth="1"/>
    <col min="3" max="3" width="54.85546875" customWidth="1"/>
    <col min="4" max="8" width="11.42578125" hidden="1" customWidth="1"/>
    <col min="9" max="9" width="12" hidden="1" customWidth="1"/>
    <col min="10" max="16384" width="11.42578125" hidden="1"/>
  </cols>
  <sheetData>
    <row r="1" spans="1:9" ht="18.75" x14ac:dyDescent="0.25">
      <c r="A1" s="84" t="s">
        <v>68</v>
      </c>
      <c r="B1" s="84"/>
      <c r="C1" s="84"/>
    </row>
    <row r="2" spans="1:9" ht="15" customHeight="1" x14ac:dyDescent="0.25">
      <c r="A2" s="35" t="s">
        <v>29</v>
      </c>
      <c r="B2" s="91" t="str">
        <f>'AUTOS NOTA 321'!B2:C2</f>
        <v>66559462- APJ32194</v>
      </c>
      <c r="C2" s="92"/>
    </row>
    <row r="3" spans="1:9" x14ac:dyDescent="0.25">
      <c r="A3" s="36" t="s">
        <v>1</v>
      </c>
      <c r="B3" s="106" t="str">
        <f>'AUTOS  NOTA 322'!B2:C2</f>
        <v>157593105002-2022-00047-00</v>
      </c>
      <c r="C3" s="106"/>
    </row>
    <row r="4" spans="1:9" x14ac:dyDescent="0.25">
      <c r="A4" s="36" t="s">
        <v>2</v>
      </c>
      <c r="B4" s="106" t="str">
        <f>'AUTOS  NOTA 322'!B3:C3</f>
        <v>JUZGADO SEGUNDO (2º) LABORAL DEL CIRCUITO DE SOGAMOSO BOYACA</v>
      </c>
      <c r="C4" s="106"/>
    </row>
    <row r="5" spans="1:9" x14ac:dyDescent="0.25">
      <c r="A5" s="36" t="s">
        <v>3</v>
      </c>
      <c r="B5" s="106"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106"/>
    </row>
    <row r="6" spans="1:9" ht="15" customHeight="1" x14ac:dyDescent="0.25">
      <c r="A6" s="36" t="s">
        <v>4</v>
      </c>
      <c r="B6" s="106" t="str">
        <f>'AUTOS  NOTA 322'!B5:C5</f>
        <v>ALBA PEREZ CHAPARRO (madre del causante) – DAISY TATIANA ROJAS PEREZ (Hermana del Causante) – LAURA MARCELA ROJAS PEREZ (Hermana del causante)</v>
      </c>
      <c r="C6" s="106"/>
    </row>
    <row r="7" spans="1:9" x14ac:dyDescent="0.25">
      <c r="A7" s="36" t="s">
        <v>5</v>
      </c>
      <c r="B7" s="106" t="str">
        <f>'AUTOS  NOTA 322'!B6:C6</f>
        <v>LLAMADA EN GARANTIA</v>
      </c>
      <c r="C7" s="106"/>
    </row>
    <row r="8" spans="1:9" x14ac:dyDescent="0.25">
      <c r="A8" s="38" t="s">
        <v>119</v>
      </c>
      <c r="B8" s="106" t="str">
        <f>'AUTOS  NOTA 322'!B7:C8</f>
        <v>CARLOS ANDRÉS NARANJO PEREZ</v>
      </c>
      <c r="C8" s="106"/>
    </row>
    <row r="9" spans="1:9" ht="30" x14ac:dyDescent="0.25">
      <c r="A9" s="36" t="s">
        <v>69</v>
      </c>
      <c r="B9" s="104">
        <f>SUM(C11,C12,C14,C15,C17)</f>
        <v>615164400</v>
      </c>
      <c r="C9" s="105"/>
    </row>
    <row r="10" spans="1:9" x14ac:dyDescent="0.25">
      <c r="A10" s="107" t="s">
        <v>70</v>
      </c>
      <c r="B10" s="96" t="s">
        <v>71</v>
      </c>
      <c r="C10" s="97"/>
    </row>
    <row r="11" spans="1:9" x14ac:dyDescent="0.25">
      <c r="A11" s="107"/>
      <c r="B11" s="37" t="s">
        <v>72</v>
      </c>
      <c r="C11" s="32">
        <v>70048800</v>
      </c>
    </row>
    <row r="12" spans="1:9" x14ac:dyDescent="0.25">
      <c r="A12" s="107"/>
      <c r="B12" s="37" t="s">
        <v>73</v>
      </c>
      <c r="C12" s="32">
        <v>0</v>
      </c>
    </row>
    <row r="13" spans="1:9" x14ac:dyDescent="0.25">
      <c r="A13" s="107"/>
      <c r="B13" s="96"/>
      <c r="C13" s="97"/>
    </row>
    <row r="14" spans="1:9" x14ac:dyDescent="0.25">
      <c r="A14" s="107"/>
      <c r="B14" s="37" t="s">
        <v>116</v>
      </c>
      <c r="C14" s="40">
        <v>272557800</v>
      </c>
    </row>
    <row r="15" spans="1:9" x14ac:dyDescent="0.25">
      <c r="A15" s="107"/>
      <c r="B15" s="37" t="s">
        <v>117</v>
      </c>
      <c r="C15" s="40">
        <v>272557800</v>
      </c>
      <c r="E15" t="s">
        <v>75</v>
      </c>
      <c r="F15" s="22">
        <v>0.7</v>
      </c>
    </row>
    <row r="16" spans="1:9" x14ac:dyDescent="0.25">
      <c r="A16" s="107"/>
      <c r="B16" s="96" t="s">
        <v>76</v>
      </c>
      <c r="C16" s="97"/>
      <c r="E16" t="s">
        <v>77</v>
      </c>
      <c r="F16" s="23">
        <v>0.3</v>
      </c>
      <c r="I16" s="25"/>
    </row>
    <row r="17" spans="1:9" x14ac:dyDescent="0.25">
      <c r="A17" s="107"/>
      <c r="B17" s="37"/>
      <c r="C17" s="41"/>
      <c r="F17" s="26"/>
      <c r="I17" s="25"/>
    </row>
    <row r="18" spans="1:9" ht="23.25" customHeight="1" x14ac:dyDescent="0.25">
      <c r="A18" s="39" t="s">
        <v>78</v>
      </c>
      <c r="B18" s="91" t="s">
        <v>79</v>
      </c>
      <c r="C18" s="92"/>
    </row>
    <row r="19" spans="1:9" ht="60" x14ac:dyDescent="0.25">
      <c r="A19" s="36" t="s">
        <v>80</v>
      </c>
      <c r="B19" s="98" t="s">
        <v>176</v>
      </c>
      <c r="C19" s="99"/>
    </row>
    <row r="20" spans="1:9" ht="15" customHeight="1" x14ac:dyDescent="0.25">
      <c r="A20" s="21" t="s">
        <v>81</v>
      </c>
      <c r="B20" s="93">
        <f>((C22+C23+C25+C26+C30+C28+C32+C34+C29+C33)-C37)*C36*C38</f>
        <v>565963400</v>
      </c>
      <c r="C20" s="93"/>
    </row>
    <row r="21" spans="1:9" x14ac:dyDescent="0.25">
      <c r="A21" s="7" t="s">
        <v>82</v>
      </c>
      <c r="B21" s="100" t="s">
        <v>71</v>
      </c>
      <c r="C21" s="101"/>
    </row>
    <row r="22" spans="1:9" x14ac:dyDescent="0.25">
      <c r="A22" s="102"/>
      <c r="B22" s="37" t="s">
        <v>72</v>
      </c>
      <c r="C22" s="32">
        <v>307463400</v>
      </c>
    </row>
    <row r="23" spans="1:9" x14ac:dyDescent="0.25">
      <c r="A23" s="103"/>
      <c r="B23" s="37" t="s">
        <v>73</v>
      </c>
      <c r="C23" s="32">
        <v>0</v>
      </c>
    </row>
    <row r="24" spans="1:9" x14ac:dyDescent="0.25">
      <c r="A24" s="103"/>
      <c r="B24" s="96" t="s">
        <v>74</v>
      </c>
      <c r="C24" s="97"/>
    </row>
    <row r="25" spans="1:9" x14ac:dyDescent="0.25">
      <c r="A25" s="103"/>
      <c r="B25" s="37" t="s">
        <v>116</v>
      </c>
      <c r="C25" s="32">
        <v>195000000</v>
      </c>
    </row>
    <row r="26" spans="1:9" ht="29.1" customHeight="1" x14ac:dyDescent="0.25">
      <c r="A26" s="103"/>
      <c r="B26" s="37" t="s">
        <v>118</v>
      </c>
      <c r="C26" s="32">
        <v>65000000</v>
      </c>
    </row>
    <row r="27" spans="1:9" x14ac:dyDescent="0.25">
      <c r="A27" s="103"/>
      <c r="B27" s="96" t="s">
        <v>148</v>
      </c>
      <c r="C27" s="97"/>
    </row>
    <row r="28" spans="1:9" x14ac:dyDescent="0.25">
      <c r="A28" s="103"/>
      <c r="B28" s="37" t="s">
        <v>156</v>
      </c>
      <c r="C28" s="32">
        <v>0</v>
      </c>
    </row>
    <row r="29" spans="1:9" x14ac:dyDescent="0.25">
      <c r="A29" s="103"/>
      <c r="B29" s="37" t="s">
        <v>72</v>
      </c>
      <c r="C29" s="32">
        <v>0</v>
      </c>
    </row>
    <row r="30" spans="1:9" x14ac:dyDescent="0.25">
      <c r="A30" s="103"/>
      <c r="B30" s="37" t="s">
        <v>73</v>
      </c>
      <c r="C30" s="32">
        <v>0</v>
      </c>
    </row>
    <row r="31" spans="1:9" x14ac:dyDescent="0.25">
      <c r="A31" s="103"/>
      <c r="B31" s="96" t="s">
        <v>149</v>
      </c>
      <c r="C31" s="97"/>
    </row>
    <row r="32" spans="1:9" x14ac:dyDescent="0.25">
      <c r="A32" s="103"/>
      <c r="B32" s="37"/>
      <c r="C32" s="32"/>
    </row>
    <row r="33" spans="1:3" x14ac:dyDescent="0.25">
      <c r="A33" s="103"/>
      <c r="B33" s="37" t="s">
        <v>72</v>
      </c>
      <c r="C33" s="32">
        <v>0</v>
      </c>
    </row>
    <row r="34" spans="1:3" x14ac:dyDescent="0.25">
      <c r="A34" s="103"/>
      <c r="B34" s="37" t="s">
        <v>73</v>
      </c>
      <c r="C34" s="32">
        <v>0</v>
      </c>
    </row>
    <row r="35" spans="1:3" x14ac:dyDescent="0.25">
      <c r="A35" s="103"/>
      <c r="B35" s="96" t="s">
        <v>136</v>
      </c>
      <c r="C35" s="97"/>
    </row>
    <row r="36" spans="1:3" x14ac:dyDescent="0.25">
      <c r="A36" s="103"/>
      <c r="B36" s="37" t="s">
        <v>152</v>
      </c>
      <c r="C36" s="33">
        <v>1</v>
      </c>
    </row>
    <row r="37" spans="1:3" x14ac:dyDescent="0.25">
      <c r="A37" s="103"/>
      <c r="B37" s="37" t="s">
        <v>137</v>
      </c>
      <c r="C37" s="34">
        <v>1500000</v>
      </c>
    </row>
    <row r="38" spans="1:3" x14ac:dyDescent="0.25">
      <c r="A38" s="103"/>
      <c r="B38" s="37" t="s">
        <v>155</v>
      </c>
      <c r="C38" s="33">
        <v>1</v>
      </c>
    </row>
    <row r="39" spans="1:3" x14ac:dyDescent="0.25">
      <c r="A39" s="24" t="s">
        <v>83</v>
      </c>
      <c r="B39" s="93">
        <f>IFERROR(B20*(VLOOKUP(B18,E15:F17,2,0)),16666)</f>
        <v>16666</v>
      </c>
      <c r="C39" s="93"/>
    </row>
    <row r="40" spans="1:3" ht="93" customHeight="1" x14ac:dyDescent="0.25">
      <c r="A40" s="36" t="s">
        <v>150</v>
      </c>
      <c r="B40" s="94" t="s">
        <v>177</v>
      </c>
      <c r="C40" s="95"/>
    </row>
    <row r="41" spans="1:3" ht="211.5" customHeight="1" x14ac:dyDescent="0.25">
      <c r="A41" s="36" t="s">
        <v>84</v>
      </c>
      <c r="B41" s="89" t="s">
        <v>178</v>
      </c>
      <c r="C41" s="90"/>
    </row>
    <row r="42" spans="1:3" ht="26.1" customHeight="1" x14ac:dyDescent="0.25">
      <c r="A42" s="43" t="s">
        <v>141</v>
      </c>
      <c r="B42" s="43"/>
      <c r="C42" s="43"/>
    </row>
    <row r="43" spans="1:3" x14ac:dyDescent="0.25">
      <c r="A43" s="42" t="s">
        <v>142</v>
      </c>
      <c r="B43" s="88"/>
      <c r="C43" s="88"/>
    </row>
    <row r="44" spans="1:3" ht="41.1" customHeight="1" x14ac:dyDescent="0.25">
      <c r="A44" s="42" t="s">
        <v>140</v>
      </c>
      <c r="B44" s="88"/>
      <c r="C44" s="88"/>
    </row>
  </sheetData>
  <sheetProtection algorithmName="SHA-512" hashValue="Y6jm3BzJbbuYepmmD9/3XgP0/2+e/ibB3vzV4hYGrHAhkuvi6ip1SwTuqosUFefckAFp58z48DWwhwSVsK5n2Q==" saltValue="33C4Qfd9ErFF9CIfv4DgmQ==" spinCount="100000" sheet="1" selectLockedCells="1"/>
  <mergeCells count="27">
    <mergeCell ref="A22:A38"/>
    <mergeCell ref="B9:C9"/>
    <mergeCell ref="A1:C1"/>
    <mergeCell ref="B2:C2"/>
    <mergeCell ref="B16:C16"/>
    <mergeCell ref="B3:C3"/>
    <mergeCell ref="B4:C4"/>
    <mergeCell ref="B5:C5"/>
    <mergeCell ref="B6:C6"/>
    <mergeCell ref="B7:C7"/>
    <mergeCell ref="B8:C8"/>
    <mergeCell ref="B10:C10"/>
    <mergeCell ref="B13:C13"/>
    <mergeCell ref="A10:A17"/>
    <mergeCell ref="B43:C43"/>
    <mergeCell ref="B44:C44"/>
    <mergeCell ref="B41:C41"/>
    <mergeCell ref="B18:C18"/>
    <mergeCell ref="B20:C20"/>
    <mergeCell ref="B40:C40"/>
    <mergeCell ref="B31:C31"/>
    <mergeCell ref="B35:C35"/>
    <mergeCell ref="B39:C39"/>
    <mergeCell ref="B27:C27"/>
    <mergeCell ref="B19:C19"/>
    <mergeCell ref="B21:C21"/>
    <mergeCell ref="B24:C24"/>
  </mergeCells>
  <pageMargins left="0.7" right="0.7" top="0.75" bottom="0.75" header="0.3" footer="0.3"/>
  <pageSetup orientation="portrait" r:id="rId1"/>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AC97196-B9F5-402C-8FD9-D90BED29B53C}">
          <x14:formula1>
            <xm:f>Hoja2!$F$1:$F$3</xm:f>
          </x14:formula1>
          <xm:sqref>B18</xm:sqref>
        </x14:dataValidation>
        <x14:dataValidation type="list" allowBlank="1" showInputMessage="1" showErrorMessage="1" xr:uid="{814A507A-5710-4929-BC03-18ECACF001DA}">
          <x14:formula1>
            <xm:f>Hoja2!$L$9:$L$13</xm:f>
          </x14:formula1>
          <xm:sqref>B32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0EF9E-F3AB-4730-8091-3D5558F9A6C1}">
  <sheetPr>
    <tabColor theme="3" tint="-0.499984740745262"/>
  </sheetPr>
  <dimension ref="A1"/>
  <sheetViews>
    <sheetView workbookViewId="0">
      <selection activeCell="I29" sqref="I29"/>
    </sheetView>
  </sheetViews>
  <sheetFormatPr baseColWidth="10" defaultRowHeight="15" x14ac:dyDescent="0.25"/>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DCD96D-CC02-4832-9B6C-FE177A887757}">
  <sheetPr codeName="Hoja4">
    <tabColor theme="3" tint="-0.499984740745262"/>
  </sheetPr>
  <dimension ref="A1:C17"/>
  <sheetViews>
    <sheetView tabSelected="1" workbookViewId="0">
      <selection activeCell="B17" sqref="B17:C17"/>
    </sheetView>
  </sheetViews>
  <sheetFormatPr baseColWidth="10" defaultColWidth="0" defaultRowHeight="15" x14ac:dyDescent="0.25"/>
  <cols>
    <col min="1" max="1" width="37" customWidth="1"/>
    <col min="2" max="2" width="11.42578125" customWidth="1"/>
    <col min="3" max="3" width="94.42578125" customWidth="1"/>
    <col min="4" max="16384" width="11.42578125" hidden="1"/>
  </cols>
  <sheetData>
    <row r="1" spans="1:3" ht="18.75" x14ac:dyDescent="0.25">
      <c r="A1" s="84" t="s">
        <v>85</v>
      </c>
      <c r="B1" s="84"/>
      <c r="C1" s="84"/>
    </row>
    <row r="2" spans="1:3" x14ac:dyDescent="0.25">
      <c r="A2" s="20" t="s">
        <v>29</v>
      </c>
      <c r="B2" s="74" t="str">
        <f>'AUTOS NOTA 324'!B2:C2</f>
        <v>66559462- APJ32194</v>
      </c>
      <c r="C2" s="75"/>
    </row>
    <row r="3" spans="1:3" x14ac:dyDescent="0.25">
      <c r="A3" s="5" t="s">
        <v>1</v>
      </c>
      <c r="B3" s="70" t="str">
        <f>'AUTOS  NOTA 322'!B2:C2</f>
        <v>157593105002-2022-00047-00</v>
      </c>
      <c r="C3" s="70"/>
    </row>
    <row r="4" spans="1:3" x14ac:dyDescent="0.25">
      <c r="A4" s="5" t="s">
        <v>2</v>
      </c>
      <c r="B4" s="70" t="str">
        <f>'AUTOS  NOTA 322'!B3:C3</f>
        <v>JUZGADO SEGUNDO (2º) LABORAL DEL CIRCUITO DE SOGAMOSO BOYACA</v>
      </c>
      <c r="C4" s="70"/>
    </row>
    <row r="5" spans="1:3" x14ac:dyDescent="0.25">
      <c r="A5" s="5" t="s">
        <v>3</v>
      </c>
      <c r="B5" s="70" t="str">
        <f>'AUTOS  NOTA 322'!B4:C4</f>
        <v>NIDIA MARINA USCATEGUI – JUAN DIEGO CUBIDES USCATEGUI (Hijo de Nidia Marina Uscategui, Menor de edad 06/01/2007),  – JULIAN CUBIDES USCATEGUI –  HEREDEROS INDETERMINADOS
DEL CAUSANTE JOSE MIGUEL CUBIDES MONTAÑA (q. e. p. d.) Y DEMÁS PERSONAS INDETERMINADAS.</v>
      </c>
      <c r="C5" s="70"/>
    </row>
    <row r="6" spans="1:3" ht="15" customHeight="1" x14ac:dyDescent="0.25">
      <c r="A6" s="5" t="s">
        <v>4</v>
      </c>
      <c r="B6" s="70" t="str">
        <f>'AUTOS  NOTA 322'!B5:C5</f>
        <v>ALBA PEREZ CHAPARRO (madre del causante) – DAISY TATIANA ROJAS PEREZ (Hermana del Causante) – LAURA MARCELA ROJAS PEREZ (Hermana del causante)</v>
      </c>
      <c r="C6" s="70"/>
    </row>
    <row r="7" spans="1:3" ht="15" customHeight="1" x14ac:dyDescent="0.25">
      <c r="A7" s="5" t="s">
        <v>5</v>
      </c>
      <c r="B7" s="70" t="str">
        <f>'AUTOS  NOTA 322'!B6:C6</f>
        <v>LLAMADA EN GARANTIA</v>
      </c>
      <c r="C7" s="70"/>
    </row>
    <row r="8" spans="1:3" ht="15" customHeight="1" x14ac:dyDescent="0.25">
      <c r="A8" s="31" t="s">
        <v>119</v>
      </c>
      <c r="B8" s="70" t="str">
        <f>'AUTOS  NOTA 322'!B7:C8</f>
        <v>CARLOS ANDRÉS NARANJO PEREZ</v>
      </c>
      <c r="C8" s="70"/>
    </row>
    <row r="9" spans="1:3" ht="18.95" customHeight="1" x14ac:dyDescent="0.25">
      <c r="A9" s="5" t="s">
        <v>120</v>
      </c>
      <c r="B9" s="70" t="s">
        <v>79</v>
      </c>
      <c r="C9" s="70"/>
    </row>
    <row r="10" spans="1:3" x14ac:dyDescent="0.25">
      <c r="A10" s="7" t="s">
        <v>82</v>
      </c>
      <c r="B10" s="110">
        <f>'AUTOS NOTA 324'!B20:C20</f>
        <v>565963400</v>
      </c>
      <c r="C10" s="110"/>
    </row>
    <row r="11" spans="1:3" x14ac:dyDescent="0.25">
      <c r="A11" s="7" t="s">
        <v>139</v>
      </c>
      <c r="B11" s="111">
        <f>'AUTOS NOTA 324'!B39:C39</f>
        <v>16666</v>
      </c>
      <c r="C11" s="70"/>
    </row>
    <row r="12" spans="1:3" ht="30" x14ac:dyDescent="0.25">
      <c r="A12" s="7" t="s">
        <v>86</v>
      </c>
      <c r="B12" s="108" t="s">
        <v>179</v>
      </c>
      <c r="C12" s="109"/>
    </row>
    <row r="13" spans="1:3" ht="45" x14ac:dyDescent="0.25">
      <c r="A13" s="5" t="s">
        <v>87</v>
      </c>
      <c r="B13" s="70" t="s">
        <v>35</v>
      </c>
      <c r="C13" s="70"/>
    </row>
    <row r="14" spans="1:3" ht="45" x14ac:dyDescent="0.25">
      <c r="A14" s="5" t="s">
        <v>88</v>
      </c>
      <c r="B14" s="70" t="s">
        <v>180</v>
      </c>
      <c r="C14" s="70"/>
    </row>
    <row r="15" spans="1:3" x14ac:dyDescent="0.25">
      <c r="A15" s="5" t="s">
        <v>89</v>
      </c>
      <c r="B15" s="6" t="s">
        <v>35</v>
      </c>
      <c r="C15" s="6"/>
    </row>
    <row r="16" spans="1:3" x14ac:dyDescent="0.25">
      <c r="A16" s="7" t="s">
        <v>90</v>
      </c>
      <c r="B16" s="70" t="s">
        <v>35</v>
      </c>
      <c r="C16" s="70"/>
    </row>
    <row r="17" spans="1:3" x14ac:dyDescent="0.25">
      <c r="A17" s="6" t="s">
        <v>91</v>
      </c>
      <c r="B17" s="109"/>
      <c r="C17" s="109"/>
    </row>
  </sheetData>
  <mergeCells count="16">
    <mergeCell ref="B16:C16"/>
    <mergeCell ref="B12:C12"/>
    <mergeCell ref="B17:C17"/>
    <mergeCell ref="B14:C14"/>
    <mergeCell ref="A1:C1"/>
    <mergeCell ref="B7:C7"/>
    <mergeCell ref="B10:C10"/>
    <mergeCell ref="B11:C11"/>
    <mergeCell ref="B13:C13"/>
    <mergeCell ref="B8:C8"/>
    <mergeCell ref="B2:C2"/>
    <mergeCell ref="B3:C3"/>
    <mergeCell ref="B4:C4"/>
    <mergeCell ref="B5:C5"/>
    <mergeCell ref="B6:C6"/>
    <mergeCell ref="B9:C9"/>
  </mergeCells>
  <pageMargins left="0.7" right="0.7" top="0.75" bottom="0.75" header="0.3" footer="0.3"/>
  <headerFooter>
    <oddHeader>&amp;C&amp;"Calibri"&amp;10&amp;K000000 Internal&amp;1#_x000D_</oddHeader>
  </headerFooter>
  <extLst>
    <ext xmlns:x14="http://schemas.microsoft.com/office/spreadsheetml/2009/9/main" uri="{CCE6A557-97BC-4b89-ADB6-D9C93CAAB3DF}">
      <x14:dataValidations xmlns:xm="http://schemas.microsoft.com/office/excel/2006/main" count="2">
        <x14:dataValidation type="list" allowBlank="1" showInputMessage="1" showErrorMessage="1" xr:uid="{D504EE89-BC6D-46DA-B89F-71371E7786AD}">
          <x14:formula1>
            <xm:f>Hoja2!$B$1:$B$2</xm:f>
          </x14:formula1>
          <xm:sqref>B13:C13 B15 B16:C16</xm:sqref>
        </x14:dataValidation>
        <x14:dataValidation type="list" allowBlank="1" showInputMessage="1" showErrorMessage="1" xr:uid="{1D676583-DF8A-4A59-947B-D5D4A912595B}">
          <x14:formula1>
            <xm:f>Hoja2!$N$1:$N$3</xm:f>
          </x14:formula1>
          <xm:sqref>B9:C9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5"/>
  <dimension ref="A1:O13"/>
  <sheetViews>
    <sheetView topLeftCell="G1" workbookViewId="0">
      <selection activeCell="L26" sqref="L26"/>
    </sheetView>
  </sheetViews>
  <sheetFormatPr baseColWidth="10" defaultColWidth="11.42578125" defaultRowHeight="15" x14ac:dyDescent="0.25"/>
  <cols>
    <col min="4" max="4" width="20.140625" bestFit="1" customWidth="1"/>
    <col min="5" max="5" width="42.85546875" bestFit="1" customWidth="1"/>
    <col min="12" max="12" width="30.5703125" customWidth="1"/>
    <col min="13" max="13" width="16" customWidth="1"/>
  </cols>
  <sheetData>
    <row r="1" spans="1:15" x14ac:dyDescent="0.25">
      <c r="A1" s="9" t="s">
        <v>32</v>
      </c>
      <c r="B1" t="s">
        <v>35</v>
      </c>
      <c r="C1" s="9" t="s">
        <v>37</v>
      </c>
      <c r="D1" s="9" t="s">
        <v>92</v>
      </c>
      <c r="E1" s="3" t="s">
        <v>43</v>
      </c>
      <c r="F1" s="2" t="s">
        <v>75</v>
      </c>
      <c r="G1" s="4">
        <v>0</v>
      </c>
      <c r="H1" t="s">
        <v>13</v>
      </c>
      <c r="I1" t="s">
        <v>93</v>
      </c>
      <c r="K1" t="s">
        <v>121</v>
      </c>
      <c r="L1" s="30" t="s">
        <v>153</v>
      </c>
      <c r="M1" t="s">
        <v>94</v>
      </c>
      <c r="N1" t="s">
        <v>75</v>
      </c>
      <c r="O1" t="s">
        <v>143</v>
      </c>
    </row>
    <row r="2" spans="1:15" x14ac:dyDescent="0.25">
      <c r="A2" t="s">
        <v>94</v>
      </c>
      <c r="B2" t="s">
        <v>45</v>
      </c>
      <c r="C2" t="s">
        <v>95</v>
      </c>
      <c r="D2" s="2" t="s">
        <v>96</v>
      </c>
      <c r="E2" s="1" t="s">
        <v>97</v>
      </c>
      <c r="F2" s="2" t="s">
        <v>79</v>
      </c>
      <c r="G2" s="4">
        <v>0.7</v>
      </c>
      <c r="H2" t="s">
        <v>14</v>
      </c>
      <c r="I2" t="s">
        <v>98</v>
      </c>
      <c r="K2" t="s">
        <v>122</v>
      </c>
      <c r="L2" s="30" t="s">
        <v>123</v>
      </c>
      <c r="M2" t="s">
        <v>99</v>
      </c>
      <c r="N2" t="s">
        <v>77</v>
      </c>
      <c r="O2" t="s">
        <v>45</v>
      </c>
    </row>
    <row r="3" spans="1:15" x14ac:dyDescent="0.25">
      <c r="A3" t="s">
        <v>99</v>
      </c>
      <c r="C3" t="s">
        <v>100</v>
      </c>
      <c r="D3" s="2" t="s">
        <v>101</v>
      </c>
      <c r="E3" s="1" t="s">
        <v>102</v>
      </c>
      <c r="F3" s="2" t="s">
        <v>77</v>
      </c>
      <c r="G3" s="4">
        <v>0.3</v>
      </c>
      <c r="H3" t="s">
        <v>103</v>
      </c>
      <c r="I3" t="s">
        <v>104</v>
      </c>
      <c r="L3" s="30" t="s">
        <v>124</v>
      </c>
      <c r="M3" t="s">
        <v>105</v>
      </c>
      <c r="N3" t="s">
        <v>79</v>
      </c>
    </row>
    <row r="4" spans="1:15" x14ac:dyDescent="0.25">
      <c r="A4" t="s">
        <v>105</v>
      </c>
      <c r="C4" t="s">
        <v>38</v>
      </c>
      <c r="E4" s="1" t="s">
        <v>106</v>
      </c>
      <c r="H4" t="s">
        <v>107</v>
      </c>
      <c r="I4" t="s">
        <v>18</v>
      </c>
      <c r="L4" t="s">
        <v>125</v>
      </c>
    </row>
    <row r="5" spans="1:15" x14ac:dyDescent="0.25">
      <c r="A5" t="s">
        <v>108</v>
      </c>
      <c r="E5" s="1" t="s">
        <v>109</v>
      </c>
      <c r="H5" t="s">
        <v>110</v>
      </c>
      <c r="I5" t="s">
        <v>111</v>
      </c>
      <c r="L5" s="30" t="s">
        <v>126</v>
      </c>
    </row>
    <row r="6" spans="1:15" x14ac:dyDescent="0.25">
      <c r="E6" s="1" t="s">
        <v>112</v>
      </c>
      <c r="I6" t="s">
        <v>113</v>
      </c>
      <c r="L6" s="30" t="s">
        <v>154</v>
      </c>
    </row>
    <row r="7" spans="1:15" x14ac:dyDescent="0.25">
      <c r="E7" s="1" t="s">
        <v>114</v>
      </c>
      <c r="I7" t="s">
        <v>146</v>
      </c>
      <c r="L7" s="30" t="s">
        <v>127</v>
      </c>
    </row>
    <row r="8" spans="1:15" x14ac:dyDescent="0.25">
      <c r="E8" s="1" t="s">
        <v>115</v>
      </c>
      <c r="L8" s="30" t="s">
        <v>148</v>
      </c>
    </row>
    <row r="9" spans="1:15" x14ac:dyDescent="0.25">
      <c r="L9" s="30" t="s">
        <v>128</v>
      </c>
    </row>
    <row r="10" spans="1:15" x14ac:dyDescent="0.25">
      <c r="L10" s="30" t="s">
        <v>129</v>
      </c>
    </row>
    <row r="11" spans="1:15" x14ac:dyDescent="0.25">
      <c r="L11" s="30" t="s">
        <v>130</v>
      </c>
    </row>
    <row r="12" spans="1:15" x14ac:dyDescent="0.25">
      <c r="L12" s="30" t="s">
        <v>131</v>
      </c>
    </row>
    <row r="13" spans="1:15" x14ac:dyDescent="0.25">
      <c r="L13" s="30" t="s">
        <v>151</v>
      </c>
    </row>
  </sheetData>
  <pageMargins left="0.7" right="0.7" top="0.75" bottom="0.75" header="0.3" footer="0.3"/>
  <headerFooter>
    <oddHeader>&amp;C&amp;"Calibri"&amp;10&amp;K000000 Internal&amp;1#_x000D_</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AUTOS  NOTA 322</vt:lpstr>
      <vt:lpstr>AUTOS NOTA 321</vt:lpstr>
      <vt:lpstr>AUTOS NOTA 324</vt:lpstr>
      <vt:lpstr>TASACION </vt:lpstr>
      <vt:lpstr>AUTOS NOTA 325</vt:lpstr>
      <vt:lpstr>Hoja2</vt:lpstr>
    </vt:vector>
  </TitlesOfParts>
  <Manager/>
  <Company>Allianz Technology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Gina Paola Garcia Quintero</dc:creator>
  <cp:keywords/>
  <dc:description/>
  <cp:lastModifiedBy>CUPASACHOA HERRERA, YULI NATALIA (ALLIANZ COLOMBIA)</cp:lastModifiedBy>
  <cp:revision/>
  <dcterms:created xsi:type="dcterms:W3CDTF">2020-12-07T14:41:17Z</dcterms:created>
  <dcterms:modified xsi:type="dcterms:W3CDTF">2024-02-07T23:32:16Z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43847">
    <vt:lpwstr>02092021143847;CE02653;0</vt:lpwstr>
  </property>
  <property fmtid="{D5CDD505-2E9C-101B-9397-08002B2CF9AE}" pid="20" name="OfficeDocumentSecurity_02092021143943">
    <vt:lpwstr>02092021143943;CE02653;0</vt:lpwstr>
  </property>
  <property fmtid="{D5CDD505-2E9C-101B-9397-08002B2CF9AE}" pid="21" name="OfficeDocumentSecurity_02092021144022">
    <vt:lpwstr>02092021144022;CE02653;0</vt:lpwstr>
  </property>
  <property fmtid="{D5CDD505-2E9C-101B-9397-08002B2CF9AE}" pid="22" name="MSIP_Label_863bc15e-e7bf-41c1-bdb3-03882d8a2e2c_Enabled">
    <vt:lpwstr>true</vt:lpwstr>
  </property>
  <property fmtid="{D5CDD505-2E9C-101B-9397-08002B2CF9AE}" pid="23" name="MSIP_Label_863bc15e-e7bf-41c1-bdb3-03882d8a2e2c_SetDate">
    <vt:lpwstr>2023-02-15T12:41:27Z</vt:lpwstr>
  </property>
  <property fmtid="{D5CDD505-2E9C-101B-9397-08002B2CF9AE}" pid="24" name="MSIP_Label_863bc15e-e7bf-41c1-bdb3-03882d8a2e2c_Method">
    <vt:lpwstr>Privileged</vt:lpwstr>
  </property>
  <property fmtid="{D5CDD505-2E9C-101B-9397-08002B2CF9AE}" pid="25" name="MSIP_Label_863bc15e-e7bf-41c1-bdb3-03882d8a2e2c_Name">
    <vt:lpwstr>863bc15e-e7bf-41c1-bdb3-03882d8a2e2c</vt:lpwstr>
  </property>
  <property fmtid="{D5CDD505-2E9C-101B-9397-08002B2CF9AE}" pid="26" name="MSIP_Label_863bc15e-e7bf-41c1-bdb3-03882d8a2e2c_SiteId">
    <vt:lpwstr>6e06e42d-6925-47c6-b9e7-9581c7ca302a</vt:lpwstr>
  </property>
  <property fmtid="{D5CDD505-2E9C-101B-9397-08002B2CF9AE}" pid="27" name="MSIP_Label_863bc15e-e7bf-41c1-bdb3-03882d8a2e2c_ActionId">
    <vt:lpwstr>ecc5e9df-e1db-4698-8463-abf3c56b12d7</vt:lpwstr>
  </property>
  <property fmtid="{D5CDD505-2E9C-101B-9397-08002B2CF9AE}" pid="28" name="MSIP_Label_863bc15e-e7bf-41c1-bdb3-03882d8a2e2c_ContentBits">
    <vt:lpwstr>1</vt:lpwstr>
  </property>
</Properties>
</file>