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ce02653\Desktop\DIEGO FRANCISCO DE JESÚS TAMAYO GAVIRIA\"/>
    </mc:Choice>
  </mc:AlternateContent>
  <xr:revisionPtr revIDLastSave="0" documentId="13_ncr:1_{F2171F12-6271-442A-A8CC-B69BBA273398}"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5" i="7" l="1"/>
  <c r="B7" i="7"/>
  <c r="B9" i="8"/>
  <c r="B11" i="9" l="1"/>
</calcChain>
</file>

<file path=xl/sharedStrings.xml><?xml version="1.0" encoding="utf-8"?>
<sst xmlns="http://schemas.openxmlformats.org/spreadsheetml/2006/main" count="247" uniqueCount="177">
  <si>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</si>
  <si>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</si>
  <si>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</si>
  <si>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</si>
  <si>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</si>
  <si>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</si>
  <si>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</si>
  <si>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</si>
  <si>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</si>
  <si>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</si>
  <si>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</si>
  <si>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</si>
  <si>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</si>
  <si>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</si>
  <si>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</si>
  <si>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</si>
  <si>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</si>
  <si>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</si>
  <si>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</si>
  <si>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</si>
  <si>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</si>
  <si>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</si>
  <si>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</si>
  <si>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</si>
  <si>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</si>
  <si>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</si>
  <si>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</si>
  <si>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</si>
  <si>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</si>
  <si>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</si>
  <si>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</si>
  <si>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</si>
  <si>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</si>
  <si>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</si>
  <si>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</si>
  <si>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</si>
  <si>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</si>
  <si>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</si>
  <si>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</si>
  <si>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</si>
  <si>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</si>
  <si>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</si>
  <si>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</si>
  <si>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</si>
  <si>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</si>
  <si>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</si>
  <si>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</si>
  <si>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</si>
  <si>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</si>
  <si>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</si>
  <si>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</si>
  <si>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</si>
  <si>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</si>
  <si>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</si>
  <si>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</si>
  <si>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</si>
  <si>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</si>
  <si>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</si>
  <si>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</si>
  <si>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</si>
  <si>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</si>
  <si>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</si>
  <si>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</si>
  <si>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</si>
  <si>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</si>
  <si>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</si>
  <si>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</si>
  <si>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</si>
  <si>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</si>
  <si>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</si>
  <si>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</si>
  <si>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</si>
  <si>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</si>
  <si>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</si>
  <si>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</si>
  <si>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</si>
  <si>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</si>
  <si>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</si>
  <si>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</si>
  <si>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</si>
  <si>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</si>
  <si>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</si>
  <si>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</si>
  <si>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</si>
  <si>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</si>
  <si>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</si>
  <si>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</si>
  <si>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</si>
  <si>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</si>
  <si>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</si>
  <si>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</si>
  <si>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</si>
  <si>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</si>
  <si>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</si>
  <si>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</si>
  <si>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</si>
  <si>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</si>
  <si>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</si>
  <si>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</si>
  <si>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</si>
  <si>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</si>
  <si>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</si>
  <si>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</si>
  <si>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</si>
  <si>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</si>
  <si>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</si>
  <si>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</si>
  <si>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</si>
  <si>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</si>
  <si>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</si>
  <si>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</si>
  <si>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</si>
  <si>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</si>
  <si>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</si>
  <si>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</si>
  <si>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</si>
  <si>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</si>
  <si>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</si>
  <si>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</si>
  <si>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</si>
  <si>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</si>
  <si>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</si>
  <si>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</si>
  <si>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</si>
  <si>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</si>
  <si>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</si>
  <si>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</si>
  <si>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</si>
  <si>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</si>
  <si>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</si>
  <si>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</si>
  <si>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</si>
  <si>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</si>
  <si>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</si>
  <si>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</si>
  <si>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</si>
  <si>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</si>
  <si>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</si>
  <si>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</si>
  <si>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</si>
  <si>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</si>
  <si>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</si>
  <si>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</si>
  <si>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</si>
  <si>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</si>
  <si>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</si>
  <si>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</si>
  <si>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</si>
  <si>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</si>
  <si>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</si>
  <si>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</si>
  <si>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</si>
  <si>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</si>
  <si>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</si>
  <si>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</si>
  <si>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</si>
  <si>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</si>
  <si>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N/A</t>
  </si>
  <si>
    <t>DIEGO FRANCISCO DE JESÚS TAMAYO GAVIRIA</t>
  </si>
  <si>
    <t>SUPERINTENDENCIA FINANCIERA DE COLOMBIA</t>
  </si>
  <si>
    <t>N/A - DAÑOS MATERIALES</t>
  </si>
  <si>
    <t>20 DE OCTUBRE DE 2023</t>
  </si>
  <si>
    <t>NO HUBO</t>
  </si>
  <si>
    <t>MMC-709</t>
  </si>
  <si>
    <t>023279460 / 940</t>
  </si>
  <si>
    <t>26 DE FEBRERO DE 2024</t>
  </si>
  <si>
    <t>17 DE ENERO DE 2024</t>
  </si>
  <si>
    <t xml:space="preserve">1. El señor Diego Francisco Tamayo Gaviria suscribió póliza de seguro Autos con Allianz Seguros desde el 02 de agosto de 2023 para amparar su vehículo de placa MMC-709 marca Toyota. 
2. El 20 de octubre se presentó accidente de tránsito y el asegurado hizo uso de su póliza, la Compañía le confirmó que podía llevar su vehículo al taller Tobonautos - Taller Multimarca, posteriormente recibió una comunicación en la que le indicaron que el vehículo sufrió daños fuertes y se encontraba en proceso de cotización de repuestos para establecer la disponibilidad de repuestos.
3. El señor Tamayo buscó talleres externos que le reparan su vehículo y le indicaron después de un peritaje que el vehículo debía ser declarado como pérdida total. 
4. El taller asignado tobonautos le indicó al asegurado mediante certificación que "no hay existencia de repuestos indispensables para realizar el proceso de reparación del carro y por lo tanto, Tobonautos no se hace responsable de consecución y reparación del mismo" en vista de lo anterior, la aseguradora le ofrece la indemnización equivalente a la reparación por valor de $17,636,771. El demandante no aceptó. Posteriormente radicó reclamación y el 09 de enero de 2024 recibió información respecto a la ubicación de su vehículo, lugar en el cual lo retiró dejando presente que el recibo no era aceptación a la oferta.  
</t>
  </si>
  <si>
    <t>2024004023 EXP 2024-0229</t>
  </si>
  <si>
    <t>26 DE ENERO DE 2024</t>
  </si>
  <si>
    <t xml:space="preserve">SINIESTRO  132471880   LEGIS </t>
  </si>
  <si>
    <t>23279460-940</t>
  </si>
  <si>
    <t>1,10 SMMLV</t>
  </si>
  <si>
    <t>Desde las 00:00 horas del 02/08/2023 hasta las 24:00 horas del 01/08/2024.</t>
  </si>
  <si>
    <t xml:space="preserve">17millones de pesos </t>
  </si>
  <si>
    <t xml:space="preserve">infomacion </t>
  </si>
  <si>
    <t>Como es de su conocimiento, debido al modelo y línea del vehículo asegurado con placa MMC709, el cual es de su
propiedad, no fue posible adquirir con los representantes de la marca TOYOTA ni con la red de proveedores, los repuestos
necesarios para la reparación del vehículo LAND CRUISER AUTANA modelo 1997, estos no están disponibles en el mercado,
cabe resaltar que esta es una situación ajena a la compañía de seguros y que esta relacionada directamente con la marca
y sus representantes.
En vista de lo informado anteriormente y tal como lo indica el código de comercio “Artículo 1110. Forma de pago de la
indemnización: La indemnización será pagadera en dinero, o mediante la reposición, reparación o reconstrucción de la
cosa asegurada, a opción del asegurador.”
Así las cosas y en atención de su reclamación por el siniestro reportado el pasado 20 de octubre de 2023 para el vehículo
de placa MMC709 asegurado bajo la póliza 23279460/940 Allianz Seguros define que la indemnización para el siniestro
132471880 se realizara en efectivo por un valor de DIECISIETE MILLONES SEISCIENTOS TREINTA Y SEIS MIL SETECIENTOS
SETENTA Y UN PESOS M/L ($17.636.771.oo), de acuerdo con los últimos precios de lista de los repuestos necesarios y con
el valor de que tendría la mano de obra para la compañía de seguros, ambos con IVA y descontando el valor del deducible
pactado en el contrato de seguros, que asciende a la suma de $1.276.000.
Por lo anterior solicitamos el retiro del vehículo de las instalaciones del taller Tobonautos Ltda, ya que ni la compañía de
seguros ni el taller pueden hacerse responsables de la custodia del automotor. De no ser retirado del taller dentro de los
próximos tres días hábiles al envío de este comunicado, el vehículo será traslado a un parqueadero, del cual usted como
propietario deberá asumir los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</si>
</sst>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14" fontId="0" fillId="8" borderId="1" xfId="0" applyNumberFormat="1" applyFill="1" applyBorder="1" applyAlignment="1">
      <alignment horizontal="justify" vertical="top"/>
    </xf>
    <xf numFmtId="0" fontId="0" fillId="8" borderId="1" xfId="0" applyFill="1" applyBorder="1" applyAlignment="1">
      <alignment horizontal="justify" vertical="top"/>
    </xf>
    <xf numFmtId="0" fontId="0" fillId="8" borderId="2" xfId="0" applyFill="1" applyBorder="1" applyAlignment="1">
      <alignment horizontal="justify" vertical="top"/>
    </xf>
    <xf numFmtId="0" fontId="0" fillId="8" borderId="3" xfId="0"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7" sqref="B7:C7"/>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1" t="s">
        <v>0</v>
      </c>
      <c r="B1" s="51"/>
      <c r="C1" s="51"/>
    </row>
    <row r="2" spans="1:3" ht="14.5" customHeight="1" x14ac:dyDescent="0.35">
      <c r="A2" s="5" t="s">
        <v>1</v>
      </c>
      <c r="B2" s="54" t="s">
        <v>168</v>
      </c>
      <c r="C2" s="55"/>
    </row>
    <row r="3" spans="1:3" ht="14.5" customHeight="1" x14ac:dyDescent="0.35">
      <c r="A3" s="5" t="s">
        <v>2</v>
      </c>
      <c r="B3" s="52" t="s">
        <v>159</v>
      </c>
      <c r="C3" s="53"/>
    </row>
    <row r="4" spans="1:3" ht="14.5" customHeight="1" x14ac:dyDescent="0.35">
      <c r="A4" s="5" t="s">
        <v>3</v>
      </c>
      <c r="B4" s="52" t="s">
        <v>156</v>
      </c>
      <c r="C4" s="53"/>
    </row>
    <row r="5" spans="1:3" ht="14.5" customHeight="1" x14ac:dyDescent="0.35">
      <c r="A5" s="5" t="s">
        <v>4</v>
      </c>
      <c r="B5" s="52" t="s">
        <v>158</v>
      </c>
      <c r="C5" s="53"/>
    </row>
    <row r="6" spans="1:3" ht="14.5" customHeight="1" x14ac:dyDescent="0.35">
      <c r="A6" s="5" t="s">
        <v>5</v>
      </c>
      <c r="B6" s="47" t="s">
        <v>121</v>
      </c>
      <c r="C6" s="47"/>
    </row>
    <row r="7" spans="1:3" ht="14.5" customHeight="1" x14ac:dyDescent="0.35">
      <c r="A7" s="27" t="s">
        <v>6</v>
      </c>
      <c r="B7" s="105" t="s">
        <v>127</v>
      </c>
      <c r="C7" s="106"/>
    </row>
    <row r="8" spans="1:3" ht="14.5" customHeight="1" x14ac:dyDescent="0.35">
      <c r="A8" s="28" t="s">
        <v>137</v>
      </c>
      <c r="B8" s="47" t="s">
        <v>160</v>
      </c>
      <c r="C8" s="47"/>
    </row>
    <row r="9" spans="1:3" ht="14.5" customHeight="1" x14ac:dyDescent="0.35">
      <c r="A9" s="28" t="s">
        <v>131</v>
      </c>
      <c r="B9" s="47" t="s">
        <v>157</v>
      </c>
      <c r="C9" s="47"/>
    </row>
    <row r="10" spans="1:3" ht="14.5" customHeight="1" x14ac:dyDescent="0.35">
      <c r="A10" s="28" t="s">
        <v>7</v>
      </c>
      <c r="B10" s="47" t="s">
        <v>157</v>
      </c>
      <c r="C10" s="47"/>
    </row>
    <row r="11" spans="1:3" ht="14.5" customHeight="1" x14ac:dyDescent="0.35">
      <c r="A11" s="29" t="s">
        <v>8</v>
      </c>
      <c r="B11" s="47" t="s">
        <v>157</v>
      </c>
      <c r="C11" s="47"/>
    </row>
    <row r="12" spans="1:3" ht="14.5" customHeight="1" x14ac:dyDescent="0.35">
      <c r="A12" s="5" t="s">
        <v>9</v>
      </c>
      <c r="B12" s="47" t="s">
        <v>157</v>
      </c>
      <c r="C12" s="47"/>
    </row>
    <row r="13" spans="1:3" ht="14.5" customHeight="1" x14ac:dyDescent="0.35">
      <c r="A13" s="5" t="s">
        <v>10</v>
      </c>
      <c r="B13" s="47" t="s">
        <v>157</v>
      </c>
      <c r="C13" s="47"/>
    </row>
    <row r="14" spans="1:3" ht="14.5" customHeight="1" x14ac:dyDescent="0.35">
      <c r="A14" s="5" t="s">
        <v>11</v>
      </c>
      <c r="B14" s="47" t="s">
        <v>157</v>
      </c>
      <c r="C14" s="47"/>
    </row>
    <row r="15" spans="1:3" ht="14.5" customHeight="1" x14ac:dyDescent="0.35">
      <c r="A15" s="5" t="s">
        <v>144</v>
      </c>
      <c r="B15" s="47" t="s">
        <v>157</v>
      </c>
      <c r="C15" s="47"/>
    </row>
    <row r="16" spans="1:3" ht="14.5" customHeight="1" x14ac:dyDescent="0.35">
      <c r="A16" s="5" t="s">
        <v>12</v>
      </c>
      <c r="B16" s="47" t="s">
        <v>157</v>
      </c>
      <c r="C16" s="47"/>
    </row>
    <row r="17" spans="1:3" ht="14.5" customHeight="1" x14ac:dyDescent="0.35">
      <c r="A17" s="5" t="s">
        <v>13</v>
      </c>
      <c r="B17" s="47" t="s">
        <v>157</v>
      </c>
      <c r="C17" s="47"/>
    </row>
    <row r="18" spans="1:3" ht="14.5" customHeight="1" x14ac:dyDescent="0.35">
      <c r="A18" s="5" t="s">
        <v>15</v>
      </c>
      <c r="B18" s="47" t="s">
        <v>157</v>
      </c>
      <c r="C18" s="47"/>
    </row>
    <row r="19" spans="1:3" ht="14.5" customHeight="1" x14ac:dyDescent="0.35">
      <c r="A19" s="5" t="s">
        <v>16</v>
      </c>
      <c r="B19" s="47" t="s">
        <v>157</v>
      </c>
      <c r="C19" s="47"/>
    </row>
    <row r="20" spans="1:3" ht="14.5" customHeight="1" x14ac:dyDescent="0.35">
      <c r="A20" s="5" t="s">
        <v>132</v>
      </c>
      <c r="B20" s="47" t="s">
        <v>157</v>
      </c>
      <c r="C20" s="47"/>
    </row>
    <row r="21" spans="1:3" ht="14.5" customHeight="1" x14ac:dyDescent="0.35">
      <c r="A21" s="5" t="s">
        <v>17</v>
      </c>
      <c r="B21" s="47" t="s">
        <v>157</v>
      </c>
      <c r="C21" s="47"/>
    </row>
    <row r="22" spans="1:3" ht="14.5" customHeight="1" x14ac:dyDescent="0.35">
      <c r="A22" s="102" t="s">
        <v>19</v>
      </c>
      <c r="B22" s="103" t="s">
        <v>161</v>
      </c>
      <c r="C22" s="104"/>
    </row>
    <row r="23" spans="1:3" ht="14.5" customHeight="1" x14ac:dyDescent="0.35">
      <c r="A23" s="28" t="s">
        <v>20</v>
      </c>
      <c r="B23" s="46" t="s">
        <v>162</v>
      </c>
      <c r="C23" s="47"/>
    </row>
    <row r="24" spans="1:3" ht="14.5" customHeight="1" x14ac:dyDescent="0.35">
      <c r="A24" s="28" t="s">
        <v>21</v>
      </c>
      <c r="B24" s="46" t="s">
        <v>162</v>
      </c>
      <c r="C24" s="47"/>
    </row>
    <row r="25" spans="1:3" x14ac:dyDescent="0.35">
      <c r="A25" s="56" t="s">
        <v>146</v>
      </c>
      <c r="B25" s="44" t="s">
        <v>167</v>
      </c>
      <c r="C25" s="45"/>
    </row>
    <row r="26" spans="1:3" x14ac:dyDescent="0.35">
      <c r="A26" s="56"/>
      <c r="B26" s="45"/>
      <c r="C26" s="45"/>
    </row>
    <row r="27" spans="1:3" ht="100.5" customHeight="1" x14ac:dyDescent="0.35">
      <c r="A27" s="56"/>
      <c r="B27" s="45"/>
      <c r="C27" s="45"/>
    </row>
    <row r="28" spans="1:3" x14ac:dyDescent="0.35">
      <c r="A28" s="28" t="s">
        <v>23</v>
      </c>
      <c r="B28" s="45" t="s">
        <v>158</v>
      </c>
      <c r="C28" s="45"/>
    </row>
    <row r="29" spans="1:3" x14ac:dyDescent="0.35">
      <c r="A29" s="28" t="s">
        <v>24</v>
      </c>
      <c r="B29" s="48">
        <v>8234648</v>
      </c>
      <c r="C29" s="45"/>
    </row>
    <row r="30" spans="1:3" x14ac:dyDescent="0.35">
      <c r="A30" s="28" t="s">
        <v>25</v>
      </c>
      <c r="B30" s="45" t="s">
        <v>163</v>
      </c>
      <c r="C30" s="45"/>
    </row>
    <row r="31" spans="1:3" x14ac:dyDescent="0.35">
      <c r="A31" s="28" t="s">
        <v>133</v>
      </c>
      <c r="B31" s="45" t="s">
        <v>164</v>
      </c>
      <c r="C31" s="45"/>
    </row>
    <row r="32" spans="1:3" x14ac:dyDescent="0.35">
      <c r="A32" s="28" t="s">
        <v>26</v>
      </c>
      <c r="B32" s="49" t="s">
        <v>166</v>
      </c>
      <c r="C32" s="50"/>
    </row>
    <row r="33" spans="1:3" x14ac:dyDescent="0.35">
      <c r="A33" s="5" t="s">
        <v>27</v>
      </c>
      <c r="B33" s="46" t="s">
        <v>169</v>
      </c>
      <c r="C33" s="46"/>
    </row>
    <row r="34" spans="1:3" ht="43.5" x14ac:dyDescent="0.35">
      <c r="A34" s="5" t="s">
        <v>134</v>
      </c>
      <c r="B34" s="46" t="s">
        <v>165</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A3" zoomScale="85" zoomScaleNormal="85" workbookViewId="0">
      <selection activeCell="B13" sqref="B13:C13"/>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57" t="s">
        <v>28</v>
      </c>
      <c r="B1" s="57"/>
      <c r="C1" s="57"/>
    </row>
    <row r="2" spans="1:3" ht="15.75" customHeight="1" x14ac:dyDescent="0.35">
      <c r="A2" s="20" t="s">
        <v>29</v>
      </c>
      <c r="B2" s="59" t="s">
        <v>170</v>
      </c>
      <c r="C2" s="60"/>
    </row>
    <row r="3" spans="1:3" s="2" customFormat="1" x14ac:dyDescent="0.35">
      <c r="A3" s="5" t="s">
        <v>1</v>
      </c>
      <c r="B3" s="47" t="s">
        <v>168</v>
      </c>
      <c r="C3" s="47"/>
    </row>
    <row r="4" spans="1:3" s="2" customFormat="1" x14ac:dyDescent="0.35">
      <c r="A4" s="5" t="s">
        <v>2</v>
      </c>
      <c r="B4" s="47" t="s">
        <v>159</v>
      </c>
      <c r="C4" s="47"/>
    </row>
    <row r="5" spans="1:3" s="2" customFormat="1" x14ac:dyDescent="0.35">
      <c r="A5" s="5" t="s">
        <v>3</v>
      </c>
      <c r="B5" s="47" t="str">
        <f>'AUTOS  NOTA 322'!B4:C4</f>
        <v>ALLIANZ SEGUROS S.A.</v>
      </c>
      <c r="C5" s="47"/>
    </row>
    <row r="6" spans="1:3" s="2" customFormat="1" x14ac:dyDescent="0.35">
      <c r="A6" s="5" t="s">
        <v>4</v>
      </c>
      <c r="B6" s="47" t="s">
        <v>158</v>
      </c>
      <c r="C6" s="47"/>
    </row>
    <row r="7" spans="1:3" s="2" customFormat="1" x14ac:dyDescent="0.35">
      <c r="A7" s="5" t="s">
        <v>5</v>
      </c>
      <c r="B7" s="47" t="str">
        <f>'AUTOS  NOTA 322'!B6:C6</f>
        <v>DEMANDA DIRECTA</v>
      </c>
      <c r="C7" s="47"/>
    </row>
    <row r="8" spans="1:3" s="2" customFormat="1" x14ac:dyDescent="0.35">
      <c r="A8" s="31" t="s">
        <v>118</v>
      </c>
      <c r="B8" s="47" t="str">
        <f>'AUTOS  NOTA 322'!B7:C8</f>
        <v>N/A - DAÑOS MATERIALES</v>
      </c>
      <c r="C8" s="47"/>
    </row>
    <row r="9" spans="1:3" x14ac:dyDescent="0.35">
      <c r="A9" s="20" t="s">
        <v>30</v>
      </c>
      <c r="B9" s="47" t="s">
        <v>171</v>
      </c>
      <c r="C9" s="47"/>
    </row>
    <row r="10" spans="1:3" x14ac:dyDescent="0.35">
      <c r="A10" s="20" t="s">
        <v>22</v>
      </c>
      <c r="B10" s="47" t="s">
        <v>127</v>
      </c>
      <c r="C10" s="47"/>
    </row>
    <row r="11" spans="1:3" x14ac:dyDescent="0.35">
      <c r="A11" s="20" t="s">
        <v>31</v>
      </c>
      <c r="B11" s="73">
        <v>88500000</v>
      </c>
      <c r="C11" s="74"/>
    </row>
    <row r="12" spans="1:3" x14ac:dyDescent="0.35">
      <c r="A12" s="20" t="s">
        <v>136</v>
      </c>
      <c r="B12" s="73" t="s">
        <v>172</v>
      </c>
      <c r="C12" s="74"/>
    </row>
    <row r="13" spans="1:3" x14ac:dyDescent="0.35">
      <c r="A13" s="20" t="s">
        <v>32</v>
      </c>
      <c r="B13" s="52" t="s">
        <v>93</v>
      </c>
      <c r="C13" s="53"/>
    </row>
    <row r="14" spans="1:3" x14ac:dyDescent="0.35">
      <c r="A14" s="20" t="s">
        <v>33</v>
      </c>
      <c r="B14" s="58" t="s">
        <v>173</v>
      </c>
      <c r="C14" s="47"/>
    </row>
    <row r="15" spans="1:3" x14ac:dyDescent="0.35">
      <c r="A15" s="20" t="s">
        <v>34</v>
      </c>
      <c r="B15" s="47" t="s">
        <v>35</v>
      </c>
      <c r="C15" s="47"/>
    </row>
    <row r="16" spans="1:3" x14ac:dyDescent="0.35">
      <c r="A16" s="20" t="s">
        <v>36</v>
      </c>
      <c r="B16" s="47" t="s">
        <v>35</v>
      </c>
      <c r="C16" s="47"/>
    </row>
    <row r="17" spans="1:3" x14ac:dyDescent="0.35">
      <c r="A17" s="75" t="s">
        <v>37</v>
      </c>
      <c r="B17" s="47" t="s">
        <v>38</v>
      </c>
      <c r="C17" s="47"/>
    </row>
    <row r="18" spans="1:3" x14ac:dyDescent="0.35">
      <c r="A18" s="76"/>
      <c r="B18" s="10" t="s">
        <v>39</v>
      </c>
      <c r="C18" s="10" t="s">
        <v>40</v>
      </c>
    </row>
    <row r="19" spans="1:3" x14ac:dyDescent="0.35">
      <c r="A19" s="76"/>
      <c r="B19" s="6" t="s">
        <v>143</v>
      </c>
      <c r="C19" s="6"/>
    </row>
    <row r="20" spans="1:3" x14ac:dyDescent="0.35">
      <c r="A20" s="76"/>
      <c r="B20" s="6"/>
      <c r="C20" s="6"/>
    </row>
    <row r="21" spans="1:3" x14ac:dyDescent="0.35">
      <c r="A21" s="77"/>
      <c r="B21" s="6"/>
      <c r="C21" s="6"/>
    </row>
    <row r="22" spans="1:3" x14ac:dyDescent="0.35">
      <c r="A22" s="20" t="s">
        <v>41</v>
      </c>
      <c r="B22" s="47"/>
      <c r="C22" s="47"/>
    </row>
    <row r="23" spans="1:3" x14ac:dyDescent="0.35">
      <c r="A23" s="20" t="s">
        <v>42</v>
      </c>
      <c r="B23" s="59"/>
      <c r="C23" s="60"/>
    </row>
    <row r="24" spans="1:3" x14ac:dyDescent="0.35">
      <c r="A24" s="20" t="s">
        <v>43</v>
      </c>
      <c r="B24" s="47"/>
      <c r="C24" s="47"/>
    </row>
    <row r="25" spans="1:3" x14ac:dyDescent="0.35">
      <c r="A25" s="20" t="s">
        <v>44</v>
      </c>
      <c r="B25" s="47" t="s">
        <v>35</v>
      </c>
      <c r="C25" s="47"/>
    </row>
    <row r="26" spans="1:3" x14ac:dyDescent="0.35">
      <c r="A26" s="20" t="s">
        <v>46</v>
      </c>
      <c r="B26" s="47" t="s">
        <v>174</v>
      </c>
      <c r="C26" s="47"/>
    </row>
    <row r="27" spans="1:3" ht="203" customHeight="1" x14ac:dyDescent="0.35">
      <c r="A27" s="19" t="s">
        <v>175</v>
      </c>
      <c r="B27" s="58" t="s">
        <v>176</v>
      </c>
      <c r="C27" s="47"/>
    </row>
    <row r="28" spans="1:3" x14ac:dyDescent="0.35">
      <c r="A28" s="61" t="s">
        <v>47</v>
      </c>
      <c r="B28" s="61"/>
      <c r="C28" s="61"/>
    </row>
    <row r="29" spans="1:3" x14ac:dyDescent="0.35">
      <c r="A29" s="71" t="s">
        <v>48</v>
      </c>
      <c r="B29" s="72"/>
      <c r="C29" s="11"/>
    </row>
    <row r="30" spans="1:3" x14ac:dyDescent="0.35">
      <c r="A30" s="71" t="s">
        <v>49</v>
      </c>
      <c r="B30" s="72"/>
      <c r="C30" s="11"/>
    </row>
    <row r="31" spans="1:3" x14ac:dyDescent="0.35">
      <c r="A31" s="71" t="s">
        <v>50</v>
      </c>
      <c r="B31" s="72"/>
      <c r="C31" s="12"/>
    </row>
    <row r="32" spans="1:3" x14ac:dyDescent="0.35">
      <c r="A32" s="71" t="s">
        <v>51</v>
      </c>
      <c r="B32" s="72"/>
      <c r="C32" s="11"/>
    </row>
    <row r="33" spans="1:3" x14ac:dyDescent="0.35">
      <c r="A33" s="71" t="s">
        <v>52</v>
      </c>
      <c r="B33" s="72"/>
      <c r="C33" s="11"/>
    </row>
    <row r="34" spans="1:3" x14ac:dyDescent="0.35">
      <c r="A34" s="71" t="s">
        <v>53</v>
      </c>
      <c r="B34" s="72"/>
      <c r="C34" s="13"/>
    </row>
    <row r="35" spans="1:3" x14ac:dyDescent="0.35">
      <c r="A35" s="62" t="s">
        <v>54</v>
      </c>
      <c r="B35" s="63"/>
      <c r="C35" s="14"/>
    </row>
    <row r="36" spans="1:3" x14ac:dyDescent="0.35">
      <c r="A36" s="62" t="s">
        <v>55</v>
      </c>
      <c r="B36" s="63"/>
      <c r="C36" s="15"/>
    </row>
    <row r="37" spans="1:3" x14ac:dyDescent="0.35">
      <c r="A37" s="64" t="s">
        <v>56</v>
      </c>
      <c r="B37" s="65"/>
      <c r="C37" s="15"/>
    </row>
    <row r="38" spans="1:3" x14ac:dyDescent="0.35">
      <c r="A38" s="66"/>
      <c r="B38" s="67"/>
      <c r="C38" s="15"/>
    </row>
    <row r="39" spans="1:3" x14ac:dyDescent="0.35">
      <c r="A39" s="68"/>
      <c r="B39" s="69"/>
      <c r="C39" s="15"/>
    </row>
    <row r="40" spans="1:3" x14ac:dyDescent="0.35">
      <c r="A40" s="70" t="s">
        <v>57</v>
      </c>
      <c r="B40" s="70"/>
      <c r="C40" s="70"/>
    </row>
    <row r="41" spans="1:3" x14ac:dyDescent="0.35">
      <c r="A41" s="17" t="s">
        <v>58</v>
      </c>
      <c r="B41" s="18"/>
      <c r="C41" s="15"/>
    </row>
    <row r="42" spans="1:3" x14ac:dyDescent="0.35">
      <c r="A42" s="62" t="s">
        <v>59</v>
      </c>
      <c r="B42" s="63"/>
      <c r="C42" s="15"/>
    </row>
    <row r="43" spans="1:3" x14ac:dyDescent="0.35">
      <c r="A43" s="62" t="s">
        <v>60</v>
      </c>
      <c r="B43" s="63"/>
      <c r="C43" s="15"/>
    </row>
    <row r="44" spans="1:3" x14ac:dyDescent="0.35">
      <c r="A44" s="17" t="s">
        <v>61</v>
      </c>
      <c r="B44" s="18"/>
      <c r="C44" s="15"/>
    </row>
    <row r="45" spans="1:3" x14ac:dyDescent="0.35">
      <c r="A45" s="17" t="s">
        <v>62</v>
      </c>
      <c r="B45" s="18"/>
      <c r="C45" s="15"/>
    </row>
    <row r="46" spans="1:3" x14ac:dyDescent="0.35">
      <c r="A46" s="62" t="s">
        <v>63</v>
      </c>
      <c r="B46" s="63"/>
      <c r="C46" s="15"/>
    </row>
    <row r="47" spans="1:3" x14ac:dyDescent="0.35">
      <c r="A47" s="17" t="s">
        <v>64</v>
      </c>
      <c r="B47" s="16"/>
      <c r="C47" s="15"/>
    </row>
    <row r="48" spans="1:3" x14ac:dyDescent="0.35">
      <c r="A48" s="62" t="s">
        <v>65</v>
      </c>
      <c r="B48" s="63"/>
      <c r="C48" s="15"/>
    </row>
    <row r="49" spans="1:3" x14ac:dyDescent="0.35">
      <c r="A49" s="62" t="s">
        <v>66</v>
      </c>
      <c r="B49" s="63"/>
      <c r="C49" s="15"/>
    </row>
    <row r="50" spans="1:3" x14ac:dyDescent="0.35">
      <c r="A50" s="62" t="s">
        <v>56</v>
      </c>
      <c r="B50" s="6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B25:C25 B15:C16 B22:C23</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57" t="s">
        <v>67</v>
      </c>
      <c r="B1" s="57"/>
      <c r="C1" s="57"/>
    </row>
    <row r="2" spans="1:9" ht="15" customHeight="1" x14ac:dyDescent="0.35">
      <c r="A2" s="35" t="s">
        <v>29</v>
      </c>
      <c r="B2" s="82" t="str">
        <f>'AUTOS NOTA 321'!B2:C2</f>
        <v xml:space="preserve">SINIESTRO  132471880   LEGIS </v>
      </c>
      <c r="C2" s="83"/>
    </row>
    <row r="3" spans="1:9" x14ac:dyDescent="0.35">
      <c r="A3" s="36" t="s">
        <v>1</v>
      </c>
      <c r="B3" s="86" t="str">
        <f>'AUTOS  NOTA 322'!B2:C2</f>
        <v>2024004023 EXP 2024-0229</v>
      </c>
      <c r="C3" s="86"/>
    </row>
    <row r="4" spans="1:9" x14ac:dyDescent="0.35">
      <c r="A4" s="36" t="s">
        <v>2</v>
      </c>
      <c r="B4" s="86" t="str">
        <f>'AUTOS  NOTA 322'!B3:C3</f>
        <v>SUPERINTENDENCIA FINANCIERA DE COLOMBIA</v>
      </c>
      <c r="C4" s="86"/>
    </row>
    <row r="5" spans="1:9" x14ac:dyDescent="0.35">
      <c r="A5" s="36" t="s">
        <v>3</v>
      </c>
      <c r="B5" s="86" t="str">
        <f>'AUTOS  NOTA 322'!B4:C4</f>
        <v>ALLIANZ SEGUROS S.A.</v>
      </c>
      <c r="C5" s="86"/>
    </row>
    <row r="6" spans="1:9" ht="15" customHeight="1" x14ac:dyDescent="0.35">
      <c r="A6" s="36" t="s">
        <v>4</v>
      </c>
      <c r="B6" s="86" t="str">
        <f>'AUTOS  NOTA 322'!B5:C5</f>
        <v>DIEGO FRANCISCO DE JESÚS TAMAYO GAVIRIA</v>
      </c>
      <c r="C6" s="86"/>
    </row>
    <row r="7" spans="1:9" x14ac:dyDescent="0.35">
      <c r="A7" s="36" t="s">
        <v>5</v>
      </c>
      <c r="B7" s="86" t="str">
        <f>'AUTOS  NOTA 322'!B6:C6</f>
        <v>DEMANDA DIRECTA</v>
      </c>
      <c r="C7" s="86"/>
    </row>
    <row r="8" spans="1:9" x14ac:dyDescent="0.35">
      <c r="A8" s="38" t="s">
        <v>118</v>
      </c>
      <c r="B8" s="86" t="str">
        <f>'AUTOS  NOTA 322'!B7:C8</f>
        <v>N/A - DAÑOS MATERIALES</v>
      </c>
      <c r="C8" s="86"/>
    </row>
    <row r="9" spans="1:9" ht="29" x14ac:dyDescent="0.35">
      <c r="A9" s="36" t="s">
        <v>68</v>
      </c>
      <c r="B9" s="80">
        <f>SUM(C11,C12,C14,C15,C17)</f>
        <v>0</v>
      </c>
      <c r="C9" s="81"/>
    </row>
    <row r="10" spans="1:9" x14ac:dyDescent="0.35">
      <c r="A10" s="87" t="s">
        <v>69</v>
      </c>
      <c r="B10" s="84" t="s">
        <v>70</v>
      </c>
      <c r="C10" s="85"/>
    </row>
    <row r="11" spans="1:9" x14ac:dyDescent="0.35">
      <c r="A11" s="87"/>
      <c r="B11" s="37" t="s">
        <v>71</v>
      </c>
      <c r="C11" s="32"/>
    </row>
    <row r="12" spans="1:9" x14ac:dyDescent="0.35">
      <c r="A12" s="87"/>
      <c r="B12" s="37" t="s">
        <v>72</v>
      </c>
      <c r="C12" s="32"/>
    </row>
    <row r="13" spans="1:9" x14ac:dyDescent="0.35">
      <c r="A13" s="87"/>
      <c r="B13" s="84"/>
      <c r="C13" s="85"/>
    </row>
    <row r="14" spans="1:9" x14ac:dyDescent="0.35">
      <c r="A14" s="87"/>
      <c r="B14" s="37" t="s">
        <v>115</v>
      </c>
      <c r="C14" s="40"/>
    </row>
    <row r="15" spans="1:9" x14ac:dyDescent="0.35">
      <c r="A15" s="87"/>
      <c r="B15" s="37" t="s">
        <v>116</v>
      </c>
      <c r="C15" s="40"/>
      <c r="E15" t="s">
        <v>74</v>
      </c>
      <c r="F15" s="22">
        <v>0.7</v>
      </c>
    </row>
    <row r="16" spans="1:9" x14ac:dyDescent="0.35">
      <c r="A16" s="87"/>
      <c r="B16" s="84" t="s">
        <v>75</v>
      </c>
      <c r="C16" s="85"/>
      <c r="E16" t="s">
        <v>76</v>
      </c>
      <c r="F16" s="23">
        <v>0.3</v>
      </c>
      <c r="I16" s="25"/>
    </row>
    <row r="17" spans="1:9" x14ac:dyDescent="0.35">
      <c r="A17" s="87"/>
      <c r="B17" s="37"/>
      <c r="C17" s="41"/>
      <c r="F17" s="26"/>
      <c r="I17" s="25"/>
    </row>
    <row r="18" spans="1:9" ht="23.25" customHeight="1" x14ac:dyDescent="0.35">
      <c r="A18" s="39" t="s">
        <v>77</v>
      </c>
      <c r="B18" s="82" t="s">
        <v>74</v>
      </c>
      <c r="C18" s="83"/>
    </row>
    <row r="19" spans="1:9" ht="58" x14ac:dyDescent="0.35">
      <c r="A19" s="36" t="s">
        <v>79</v>
      </c>
      <c r="B19" s="94"/>
      <c r="C19" s="95"/>
    </row>
    <row r="20" spans="1:9" ht="15" customHeight="1" x14ac:dyDescent="0.35">
      <c r="A20" s="21" t="s">
        <v>80</v>
      </c>
      <c r="B20" s="91">
        <f>((C22+C23+C25+C26+C30+C28+C32+C34+C29+C33)-C37)*C36*C38</f>
        <v>0</v>
      </c>
      <c r="C20" s="91"/>
    </row>
    <row r="21" spans="1:9" x14ac:dyDescent="0.35">
      <c r="A21" s="7" t="s">
        <v>81</v>
      </c>
      <c r="B21" s="96" t="s">
        <v>70</v>
      </c>
      <c r="C21" s="97"/>
    </row>
    <row r="22" spans="1:9" x14ac:dyDescent="0.35">
      <c r="A22" s="78"/>
      <c r="B22" s="37" t="s">
        <v>71</v>
      </c>
      <c r="C22" s="32">
        <v>0</v>
      </c>
    </row>
    <row r="23" spans="1:9" x14ac:dyDescent="0.35">
      <c r="A23" s="79"/>
      <c r="B23" s="37" t="s">
        <v>72</v>
      </c>
      <c r="C23" s="32">
        <v>0</v>
      </c>
    </row>
    <row r="24" spans="1:9" x14ac:dyDescent="0.35">
      <c r="A24" s="79"/>
      <c r="B24" s="84" t="s">
        <v>73</v>
      </c>
      <c r="C24" s="85"/>
    </row>
    <row r="25" spans="1:9" x14ac:dyDescent="0.35">
      <c r="A25" s="79"/>
      <c r="B25" s="37" t="s">
        <v>115</v>
      </c>
      <c r="C25" s="32">
        <v>0</v>
      </c>
    </row>
    <row r="26" spans="1:9" ht="29.15" customHeight="1" x14ac:dyDescent="0.35">
      <c r="A26" s="79"/>
      <c r="B26" s="37" t="s">
        <v>117</v>
      </c>
      <c r="C26" s="32">
        <v>0</v>
      </c>
    </row>
    <row r="27" spans="1:9" x14ac:dyDescent="0.35">
      <c r="A27" s="79"/>
      <c r="B27" s="84" t="s">
        <v>147</v>
      </c>
      <c r="C27" s="85"/>
    </row>
    <row r="28" spans="1:9" x14ac:dyDescent="0.35">
      <c r="A28" s="79"/>
      <c r="B28" s="37" t="s">
        <v>155</v>
      </c>
      <c r="C28" s="32">
        <v>0</v>
      </c>
    </row>
    <row r="29" spans="1:9" x14ac:dyDescent="0.35">
      <c r="A29" s="79"/>
      <c r="B29" s="37" t="s">
        <v>71</v>
      </c>
      <c r="C29" s="32">
        <v>0</v>
      </c>
    </row>
    <row r="30" spans="1:9" x14ac:dyDescent="0.35">
      <c r="A30" s="79"/>
      <c r="B30" s="37" t="s">
        <v>72</v>
      </c>
      <c r="C30" s="32">
        <v>0</v>
      </c>
    </row>
    <row r="31" spans="1:9" x14ac:dyDescent="0.35">
      <c r="A31" s="79"/>
      <c r="B31" s="84" t="s">
        <v>148</v>
      </c>
      <c r="C31" s="85"/>
    </row>
    <row r="32" spans="1:9" x14ac:dyDescent="0.35">
      <c r="A32" s="79"/>
      <c r="B32" s="37"/>
      <c r="C32" s="32"/>
    </row>
    <row r="33" spans="1:3" x14ac:dyDescent="0.35">
      <c r="A33" s="79"/>
      <c r="B33" s="37" t="s">
        <v>71</v>
      </c>
      <c r="C33" s="32">
        <v>0</v>
      </c>
    </row>
    <row r="34" spans="1:3" x14ac:dyDescent="0.35">
      <c r="A34" s="79"/>
      <c r="B34" s="37" t="s">
        <v>72</v>
      </c>
      <c r="C34" s="32">
        <v>0</v>
      </c>
    </row>
    <row r="35" spans="1:3" x14ac:dyDescent="0.35">
      <c r="A35" s="79"/>
      <c r="B35" s="84" t="s">
        <v>135</v>
      </c>
      <c r="C35" s="85"/>
    </row>
    <row r="36" spans="1:3" x14ac:dyDescent="0.35">
      <c r="A36" s="79"/>
      <c r="B36" s="37" t="s">
        <v>151</v>
      </c>
      <c r="C36" s="33">
        <v>1</v>
      </c>
    </row>
    <row r="37" spans="1:3" x14ac:dyDescent="0.35">
      <c r="A37" s="79"/>
      <c r="B37" s="37" t="s">
        <v>136</v>
      </c>
      <c r="C37" s="34">
        <v>0</v>
      </c>
    </row>
    <row r="38" spans="1:3" x14ac:dyDescent="0.35">
      <c r="A38" s="79"/>
      <c r="B38" s="37" t="s">
        <v>154</v>
      </c>
      <c r="C38" s="33">
        <v>1</v>
      </c>
    </row>
    <row r="39" spans="1:3" x14ac:dyDescent="0.35">
      <c r="A39" s="24" t="s">
        <v>82</v>
      </c>
      <c r="B39" s="91">
        <f>IFERROR(B20*(VLOOKUP(B18,E15:F17,2,0)),16666)</f>
        <v>0</v>
      </c>
      <c r="C39" s="91"/>
    </row>
    <row r="40" spans="1:3" ht="93" customHeight="1" x14ac:dyDescent="0.35">
      <c r="A40" s="36" t="s">
        <v>149</v>
      </c>
      <c r="B40" s="92"/>
      <c r="C40" s="93"/>
    </row>
    <row r="41" spans="1:3" ht="211.5" customHeight="1" x14ac:dyDescent="0.35">
      <c r="A41" s="36" t="s">
        <v>83</v>
      </c>
      <c r="B41" s="89"/>
      <c r="C41" s="90"/>
    </row>
    <row r="42" spans="1:3" ht="26.15" customHeight="1" x14ac:dyDescent="0.35">
      <c r="A42" s="43" t="s">
        <v>140</v>
      </c>
      <c r="B42" s="43"/>
      <c r="C42" s="43"/>
    </row>
    <row r="43" spans="1:3" x14ac:dyDescent="0.35">
      <c r="A43" s="42" t="s">
        <v>141</v>
      </c>
      <c r="B43" s="88"/>
      <c r="C43" s="88"/>
    </row>
    <row r="44" spans="1:3" ht="41.15" customHeight="1" x14ac:dyDescent="0.35">
      <c r="A44" s="42" t="s">
        <v>139</v>
      </c>
      <c r="B44" s="88"/>
      <c r="C44" s="8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7" t="s">
        <v>84</v>
      </c>
      <c r="B1" s="57"/>
      <c r="C1" s="57"/>
    </row>
    <row r="2" spans="1:3" x14ac:dyDescent="0.35">
      <c r="A2" s="20" t="s">
        <v>29</v>
      </c>
      <c r="B2" s="59" t="str">
        <f>'AUTOS NOTA 324'!B2:C2</f>
        <v xml:space="preserve">SINIESTRO  132471880   LEGIS </v>
      </c>
      <c r="C2" s="60"/>
    </row>
    <row r="3" spans="1:3" x14ac:dyDescent="0.35">
      <c r="A3" s="5" t="s">
        <v>1</v>
      </c>
      <c r="B3" s="47" t="str">
        <f>'AUTOS  NOTA 322'!B2:C2</f>
        <v>2024004023 EXP 2024-0229</v>
      </c>
      <c r="C3" s="47"/>
    </row>
    <row r="4" spans="1:3" x14ac:dyDescent="0.35">
      <c r="A4" s="5" t="s">
        <v>2</v>
      </c>
      <c r="B4" s="47" t="str">
        <f>'AUTOS  NOTA 322'!B3:C3</f>
        <v>SUPERINTENDENCIA FINANCIERA DE COLOMBIA</v>
      </c>
      <c r="C4" s="47"/>
    </row>
    <row r="5" spans="1:3" x14ac:dyDescent="0.35">
      <c r="A5" s="5" t="s">
        <v>3</v>
      </c>
      <c r="B5" s="47" t="str">
        <f>'AUTOS  NOTA 322'!B4:C4</f>
        <v>ALLIANZ SEGUROS S.A.</v>
      </c>
      <c r="C5" s="47"/>
    </row>
    <row r="6" spans="1:3" ht="15" customHeight="1" x14ac:dyDescent="0.35">
      <c r="A6" s="5" t="s">
        <v>4</v>
      </c>
      <c r="B6" s="47" t="str">
        <f>'AUTOS  NOTA 322'!B5:C5</f>
        <v>DIEGO FRANCISCO DE JESÚS TAMAYO GAVIRIA</v>
      </c>
      <c r="C6" s="47"/>
    </row>
    <row r="7" spans="1:3" ht="15" customHeight="1" x14ac:dyDescent="0.35">
      <c r="A7" s="5" t="s">
        <v>5</v>
      </c>
      <c r="B7" s="47" t="str">
        <f>'AUTOS  NOTA 322'!B6:C6</f>
        <v>DEMANDA DIRECTA</v>
      </c>
      <c r="C7" s="47"/>
    </row>
    <row r="8" spans="1:3" ht="15" customHeight="1" x14ac:dyDescent="0.35">
      <c r="A8" s="31" t="s">
        <v>118</v>
      </c>
      <c r="B8" s="47" t="str">
        <f>'AUTOS  NOTA 322'!B7:C8</f>
        <v>N/A - DAÑOS MATERIALES</v>
      </c>
      <c r="C8" s="47"/>
    </row>
    <row r="9" spans="1:3" ht="19" customHeight="1" x14ac:dyDescent="0.35">
      <c r="A9" s="5" t="s">
        <v>119</v>
      </c>
      <c r="B9" s="47"/>
      <c r="C9" s="47"/>
    </row>
    <row r="10" spans="1:3" x14ac:dyDescent="0.35">
      <c r="A10" s="7" t="s">
        <v>81</v>
      </c>
      <c r="B10" s="100">
        <f>'AUTOS NOTA 324'!B20:C20</f>
        <v>0</v>
      </c>
      <c r="C10" s="100"/>
    </row>
    <row r="11" spans="1:3" x14ac:dyDescent="0.35">
      <c r="A11" s="7" t="s">
        <v>138</v>
      </c>
      <c r="B11" s="101">
        <f>'AUTOS NOTA 324'!B39:C39</f>
        <v>0</v>
      </c>
      <c r="C11" s="47"/>
    </row>
    <row r="12" spans="1:3" ht="29" x14ac:dyDescent="0.35">
      <c r="A12" s="7" t="s">
        <v>85</v>
      </c>
      <c r="B12" s="98"/>
      <c r="C12" s="99"/>
    </row>
    <row r="13" spans="1:3" ht="43.5" x14ac:dyDescent="0.35">
      <c r="A13" s="5" t="s">
        <v>86</v>
      </c>
      <c r="B13" s="47"/>
      <c r="C13" s="47"/>
    </row>
    <row r="14" spans="1:3" ht="43.5" x14ac:dyDescent="0.35">
      <c r="A14" s="5" t="s">
        <v>87</v>
      </c>
      <c r="B14" s="47"/>
      <c r="C14" s="47"/>
    </row>
    <row r="15" spans="1:3" x14ac:dyDescent="0.35">
      <c r="A15" s="5" t="s">
        <v>88</v>
      </c>
      <c r="B15" s="6"/>
      <c r="C15" s="6"/>
    </row>
    <row r="16" spans="1:3" x14ac:dyDescent="0.35">
      <c r="A16" s="7" t="s">
        <v>89</v>
      </c>
      <c r="B16" s="47"/>
      <c r="C16" s="47"/>
    </row>
    <row r="17" spans="1:3" x14ac:dyDescent="0.35">
      <c r="A17" s="6" t="s">
        <v>90</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32</v>
      </c>
      <c r="B1" t="s">
        <v>35</v>
      </c>
      <c r="C1" s="9" t="s">
        <v>37</v>
      </c>
      <c r="D1" s="9" t="s">
        <v>91</v>
      </c>
      <c r="E1" s="3" t="s">
        <v>43</v>
      </c>
      <c r="F1" s="2" t="s">
        <v>74</v>
      </c>
      <c r="G1" s="4">
        <v>0</v>
      </c>
      <c r="H1" t="s">
        <v>13</v>
      </c>
      <c r="I1" t="s">
        <v>92</v>
      </c>
      <c r="K1" t="s">
        <v>120</v>
      </c>
      <c r="L1" s="30" t="s">
        <v>152</v>
      </c>
      <c r="M1" t="s">
        <v>93</v>
      </c>
      <c r="N1" t="s">
        <v>74</v>
      </c>
      <c r="O1" t="s">
        <v>142</v>
      </c>
    </row>
    <row r="2" spans="1:15" x14ac:dyDescent="0.35">
      <c r="A2" t="s">
        <v>93</v>
      </c>
      <c r="B2" t="s">
        <v>45</v>
      </c>
      <c r="C2" t="s">
        <v>94</v>
      </c>
      <c r="D2" s="2" t="s">
        <v>95</v>
      </c>
      <c r="E2" s="1" t="s">
        <v>96</v>
      </c>
      <c r="F2" s="2" t="s">
        <v>78</v>
      </c>
      <c r="G2" s="4">
        <v>0.7</v>
      </c>
      <c r="H2" t="s">
        <v>14</v>
      </c>
      <c r="I2" t="s">
        <v>97</v>
      </c>
      <c r="K2" t="s">
        <v>121</v>
      </c>
      <c r="L2" s="30" t="s">
        <v>122</v>
      </c>
      <c r="M2" t="s">
        <v>98</v>
      </c>
      <c r="N2" t="s">
        <v>76</v>
      </c>
      <c r="O2" t="s">
        <v>45</v>
      </c>
    </row>
    <row r="3" spans="1:15" x14ac:dyDescent="0.35">
      <c r="A3" t="s">
        <v>98</v>
      </c>
      <c r="C3" t="s">
        <v>99</v>
      </c>
      <c r="D3" s="2" t="s">
        <v>100</v>
      </c>
      <c r="E3" s="1" t="s">
        <v>101</v>
      </c>
      <c r="F3" s="2" t="s">
        <v>76</v>
      </c>
      <c r="G3" s="4">
        <v>0.3</v>
      </c>
      <c r="H3" t="s">
        <v>102</v>
      </c>
      <c r="I3" t="s">
        <v>103</v>
      </c>
      <c r="L3" s="30" t="s">
        <v>123</v>
      </c>
      <c r="M3" t="s">
        <v>104</v>
      </c>
      <c r="N3" t="s">
        <v>78</v>
      </c>
    </row>
    <row r="4" spans="1:15" x14ac:dyDescent="0.35">
      <c r="A4" t="s">
        <v>104</v>
      </c>
      <c r="C4" t="s">
        <v>38</v>
      </c>
      <c r="E4" s="1" t="s">
        <v>105</v>
      </c>
      <c r="H4" t="s">
        <v>106</v>
      </c>
      <c r="I4" t="s">
        <v>18</v>
      </c>
      <c r="L4" t="s">
        <v>124</v>
      </c>
    </row>
    <row r="5" spans="1:15" x14ac:dyDescent="0.35">
      <c r="A5" t="s">
        <v>107</v>
      </c>
      <c r="E5" s="1" t="s">
        <v>108</v>
      </c>
      <c r="H5" t="s">
        <v>109</v>
      </c>
      <c r="I5" t="s">
        <v>110</v>
      </c>
      <c r="L5" s="30" t="s">
        <v>125</v>
      </c>
    </row>
    <row r="6" spans="1:15" x14ac:dyDescent="0.35">
      <c r="E6" s="1" t="s">
        <v>111</v>
      </c>
      <c r="I6" t="s">
        <v>112</v>
      </c>
      <c r="L6" s="30" t="s">
        <v>153</v>
      </c>
    </row>
    <row r="7" spans="1:15" x14ac:dyDescent="0.35">
      <c r="E7" s="1" t="s">
        <v>113</v>
      </c>
      <c r="I7" t="s">
        <v>145</v>
      </c>
      <c r="L7" s="30" t="s">
        <v>126</v>
      </c>
    </row>
    <row r="8" spans="1:15" x14ac:dyDescent="0.35">
      <c r="E8" s="1" t="s">
        <v>114</v>
      </c>
      <c r="L8" s="30" t="s">
        <v>147</v>
      </c>
    </row>
    <row r="9" spans="1:15" x14ac:dyDescent="0.35">
      <c r="L9" s="30" t="s">
        <v>127</v>
      </c>
    </row>
    <row r="10" spans="1:15" x14ac:dyDescent="0.35">
      <c r="L10" s="30" t="s">
        <v>128</v>
      </c>
    </row>
    <row r="11" spans="1:15" x14ac:dyDescent="0.35">
      <c r="L11" s="30" t="s">
        <v>129</v>
      </c>
    </row>
    <row r="12" spans="1:15" x14ac:dyDescent="0.35">
      <c r="L12" s="30" t="s">
        <v>130</v>
      </c>
    </row>
    <row r="13" spans="1:15" x14ac:dyDescent="0.3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2024-02-06T14:57:24Z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