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3. ACCION DE PROTECCION AL CONSUMIDOR FINANCIERO/APCF - STEFANY ORTIZ PEREZ - ALLIANZ/"/>
    </mc:Choice>
  </mc:AlternateContent>
  <xr:revisionPtr revIDLastSave="0" documentId="8_{F1D62F73-B7D1-4FC7-8646-3906B893D843}" xr6:coauthVersionLast="47" xr6:coauthVersionMax="47" xr10:uidLastSave="{00000000-0000-0000-0000-000000000000}"/>
  <bookViews>
    <workbookView xWindow="-60" yWindow="48" windowWidth="11376" windowHeight="122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<sst xmlns="http://schemas.openxmlformats.org/spreadsheetml/2006/main" count="231" uniqueCount="172">
  <si>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</si>
  <si>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</si>
  <si>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</si>
  <si>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</si>
  <si>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</si>
  <si>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</si>
  <si>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</si>
  <si>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</si>
  <si>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</si>
  <si>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</si>
  <si>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</si>
  <si>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</si>
  <si>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</si>
  <si>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</si>
  <si>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</si>
  <si>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</si>
  <si>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</si>
  <si>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</si>
  <si>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</si>
  <si>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</si>
  <si>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</si>
  <si>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</si>
  <si>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</si>
  <si>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</si>
  <si>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</si>
  <si>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</si>
  <si>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</si>
  <si>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</si>
  <si>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</si>
  <si>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</si>
  <si>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</si>
  <si>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</si>
  <si>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</si>
  <si>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</si>
  <si>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</si>
  <si>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</si>
  <si>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</si>
  <si>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</si>
  <si>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</si>
  <si>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</si>
  <si>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</si>
  <si>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</si>
  <si>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</si>
  <si>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</si>
  <si>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</si>
  <si>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</si>
  <si>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</si>
  <si>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</si>
  <si>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</si>
  <si>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</si>
  <si>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</si>
  <si>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</si>
  <si>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</si>
  <si>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</si>
  <si>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</si>
  <si>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</si>
  <si>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</si>
  <si>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</si>
  <si>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</si>
  <si>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</si>
  <si>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</si>
  <si>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</si>
  <si>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</si>
  <si>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</si>
  <si>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</si>
  <si>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</si>
  <si>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</si>
  <si>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</si>
  <si>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</si>
  <si>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</si>
  <si>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</si>
  <si>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</si>
  <si>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</si>
  <si>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</si>
  <si>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</si>
  <si>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</si>
  <si>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</si>
  <si>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</si>
  <si>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</si>
  <si>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</si>
  <si>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</si>
  <si>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</si>
  <si>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</si>
  <si>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</si>
  <si>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</si>
  <si>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</si>
  <si>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</si>
  <si>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</si>
  <si>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</si>
  <si>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</si>
  <si>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</si>
  <si>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</si>
  <si>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</si>
  <si>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</si>
  <si>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</si>
  <si>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</si>
  <si>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</si>
  <si>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</si>
  <si>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</si>
  <si>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</si>
  <si>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</si>
  <si>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</si>
  <si>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</si>
  <si>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</si>
  <si>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</si>
  <si>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</si>
  <si>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</si>
  <si>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</si>
  <si>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</si>
  <si>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</si>
  <si>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</si>
  <si>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</si>
  <si>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</si>
  <si>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</si>
  <si>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</si>
  <si>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</si>
  <si>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</si>
  <si>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</si>
  <si>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</si>
  <si>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</si>
  <si>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</si>
  <si>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</si>
  <si>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</si>
  <si>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</si>
  <si>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</si>
  <si>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</si>
  <si>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</si>
  <si>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</si>
  <si>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</si>
  <si>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</si>
  <si>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</si>
  <si>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</si>
  <si>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</si>
  <si>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</si>
  <si>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</si>
  <si>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</si>
  <si>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</si>
  <si>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</si>
  <si>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</si>
  <si>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</si>
  <si>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</si>
  <si>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</si>
  <si>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</si>
  <si>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</si>
  <si>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</si>
  <si>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</si>
  <si>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</si>
  <si>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</si>
  <si>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</si>
  <si>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</si>
  <si>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</si>
  <si>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</si>
  <si>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</si>
  <si>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</si>
  <si>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</si>
  <si>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</si>
  <si>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</si>
  <si>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</si>
  <si>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</si>
  <si>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2023128190</t>
  </si>
  <si>
    <t>SUPERINTENDENCIA FINANCIERA DE COLOMBIA DELEGATURA DE ASUNTOS JURISDICCIONALES</t>
  </si>
  <si>
    <t>STEFANY ORTIZ PEREZ</t>
  </si>
  <si>
    <t>CALLE 53 SUR #41-62 APTO 202 EDIFICIO ARROYO CRISTALINO, SABANETA, ANTIOQUIA</t>
  </si>
  <si>
    <t>steortiz@hotmail.com</t>
  </si>
  <si>
    <t>N/A</t>
  </si>
  <si>
    <t xml:space="preserve">1.	El día 24 de febrero de 2023 la señora STEFANY ORTIZ se puso en contacto con el señor ANDRES MAURICIO TABARES DIAZ, quien en uso de la plataforma OLX se encontraba ofertando un vehículo RENAULT, Sandero color gris con placas LRR389. Dentro de esta negociación la demandante acudió de manera presencial a verificar el estado del vehículo en el municipio de Envigado.
2.	En la cita de verificación referida, el señor Tabares aportó la documentación del automotor dentro de la cual se constataba que (i) el vehículo se encontraba a nombre de un tercero, la señora CLAUDIA MARÍA LOPEZ ARIAS, (ii) presentando un presunto contrato de mandato, (iii) Certificado de peritaje por parte de AUTOMAS del 25 de febrero de 2023, con resultado asegurable. Acto seguido se acordó la compra del vehículo de placas LRR389 para el 01 de marzo de 2023 por el monto de $49.000.000. Fecha en la cual se suscribió el contrato de compraventa, el formato de traspaso y se le reconoció al señor ANDRÉS MAURICIO la cifra adicional de $268.000 para los trámites de traspaso, entregándosele la totalidad de la documentación original y a su vez, recibiendo el vehículo, el cual se les había manifestado se encontraba asegurado con ALLIANZ SEGUROS S.A.
3.	 Así, la señora Ortiz el día 03 de marzo de 2023 se dirigió a las oficinas de COOPANTEX para tramitar el seguro a su nombre como consecuencia de la compraventa. De lo cual se derivó el agendamiento de inspección del vehículo para el 08 de marzo del mismo año ante COLSERAUTO, de la cual se concluyó la ASEGURABILIDAD del vehículo, expidiendo la póliza de seguro No. 023173159, cuya vigencia se encontraba comprendida entre el 01 de marzo de 2023 y el 31 de octubre de 2023. 
4.	Luego de la expedición de esta póliza, se perdió contacto con el presunto vendedor del automotor, recibiendo llamada de la señora CLAUDIA MARIA LOPEZ quien indicó que su vehículo se encontraba GEMELIADO y que el vehículo verdadero se encontraba en su poder. Motivo por el cual se encontraba en curso un proceso penal, cuya denuncia tenía el SPOA 050016000248202317728, lo que conllevó a que la demandante notificara de esta situación a la SIJIN quien realizó verificación y pudo constatar que el vehículo presuntamente adquirido contaba con una placa y licencia falsa. Lo que conllevó a la incautación del automotor generando el SPOA 050016000206202330546 del 17 de mayo de 2023.
5.	Teniendo en cuenta que por parte de Allianz se había confirmado que el vehículo estaba asegurado con la compañía y registrado a nombre de la señora Claudia, en repetidas oportunidades se notificó a la aseguradora el deseo de cancelar la póliza para que iniciara la vigencia a nuestro nombre lo cual se constata mediante las peticiones interpuestas con radicados RFC 230001782 del 4 de abril y RFC 230001378 del 26 de Abril. En estos radicados la compañía aseguradora informó el aseguramiento mencionando constantemente que se iban a comunicar con la señora Claudia para que cancelara su póliza.
6.	En el caso particular, el contrato de compraventa se suscribió previo a la suscripción del contrato de seguros y como queda establecido mediante las pruebas aportadas en los anexos, en el cual la transferencia del bien paso a la señora STEFANNY ORTIZ PEREZ, quien posteriormente toma la póliza, el contrato de compraventa se PERFECCIONO CON LA ENTREGA DEL BIEN Y EL PAGO DE LA OBLIGACION, motivo por el cual SI existe vinculo contractual entre la Aseguradora y Stefanny, por ende si hay Interés asegurable en virtud de contrato el contrato No. 23173159/489, independiente de que se haya realizado la inscripción del traspaso ante las autoridad de tránsito.
7.	La empresa aseguradora el día 22 de junio de 2023 comisiono a la firma de abogados Potencial Seguros para investigar el caso que nos convoca, estos nos contactaron el mismo 22 de junio de 2023 y solicitaron una entrevista con los abogados y el investigador Henry Muñoz, estos de manera verbal manifestaron revisarían el caso por solicitud de la aseguradora Allianz y seguidamente enviaron informe a la compañía aseguradora, este mismo informe se solicitara en el acápite de pruebas pues es preciso por el bien del proceso que nos convoca conocer su contenido y recomendaciones. </t>
  </si>
  <si>
    <t>01 DE MARZO DE 2023</t>
  </si>
  <si>
    <t>LRR389</t>
  </si>
  <si>
    <t>20 DE DICIEMBRE DE 2023</t>
  </si>
  <si>
    <t>19 DE DICIEMBRE DE 2023</t>
  </si>
  <si>
    <t>19 DE ENERO DE 2024</t>
  </si>
  <si>
    <t>23173159 - 489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</si>
</sst>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eortiz@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31" sqref="B31:C31"/>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44" t="s">
        <v>0</v>
      </c>
      <c r="B1" s="44"/>
      <c r="C1" s="44"/>
    </row>
    <row r="2" spans="1:3" x14ac:dyDescent="0.3">
      <c r="A2" s="5" t="s">
        <v>1</v>
      </c>
      <c r="B2" s="49" t="s">
        <v>159</v>
      </c>
      <c r="C2" s="50"/>
    </row>
    <row r="3" spans="1:3" x14ac:dyDescent="0.3">
      <c r="A3" s="5" t="s">
        <v>2</v>
      </c>
      <c r="B3" s="47" t="s">
        <v>160</v>
      </c>
      <c r="C3" s="48"/>
    </row>
    <row r="4" spans="1:3" x14ac:dyDescent="0.3">
      <c r="A4" s="5" t="s">
        <v>3</v>
      </c>
      <c r="B4" s="47" t="s">
        <v>158</v>
      </c>
      <c r="C4" s="48"/>
    </row>
    <row r="5" spans="1:3" ht="31.5" customHeight="1" x14ac:dyDescent="0.3">
      <c r="A5" s="5" t="s">
        <v>4</v>
      </c>
      <c r="B5" s="47" t="s">
        <v>161</v>
      </c>
      <c r="C5" s="48"/>
    </row>
    <row r="6" spans="1:3" x14ac:dyDescent="0.3">
      <c r="A6" s="5" t="s">
        <v>5</v>
      </c>
      <c r="B6" s="45" t="s">
        <v>122</v>
      </c>
      <c r="C6" s="45"/>
    </row>
    <row r="7" spans="1:3" x14ac:dyDescent="0.3">
      <c r="A7" s="27" t="s">
        <v>6</v>
      </c>
      <c r="B7" s="47" t="s">
        <v>152</v>
      </c>
      <c r="C7" s="48"/>
    </row>
    <row r="8" spans="1:3" ht="35.4" customHeight="1" x14ac:dyDescent="0.3">
      <c r="A8" s="27" t="s">
        <v>138</v>
      </c>
      <c r="B8" s="45" t="s">
        <v>161</v>
      </c>
      <c r="C8" s="45"/>
    </row>
    <row r="9" spans="1:3" x14ac:dyDescent="0.3">
      <c r="A9" s="27" t="s">
        <v>132</v>
      </c>
      <c r="B9" s="45">
        <v>1037580600</v>
      </c>
      <c r="C9" s="45"/>
    </row>
    <row r="10" spans="1:3" x14ac:dyDescent="0.3">
      <c r="A10" s="27" t="s">
        <v>7</v>
      </c>
      <c r="B10" s="46" t="s">
        <v>162</v>
      </c>
      <c r="C10" s="46"/>
    </row>
    <row r="11" spans="1:3" ht="30" customHeight="1" x14ac:dyDescent="0.3">
      <c r="A11" s="28" t="s">
        <v>8</v>
      </c>
      <c r="B11" s="46">
        <v>3017064072</v>
      </c>
      <c r="C11" s="46"/>
    </row>
    <row r="12" spans="1:3" ht="30" customHeight="1" x14ac:dyDescent="0.3">
      <c r="A12" s="5" t="s">
        <v>9</v>
      </c>
      <c r="B12" s="57" t="s">
        <v>163</v>
      </c>
      <c r="C12" s="46"/>
    </row>
    <row r="13" spans="1:3" x14ac:dyDescent="0.3">
      <c r="A13" s="5" t="s">
        <v>10</v>
      </c>
      <c r="B13" s="45" t="s">
        <v>164</v>
      </c>
      <c r="C13" s="45"/>
    </row>
    <row r="14" spans="1:3" x14ac:dyDescent="0.3">
      <c r="A14" s="5" t="s">
        <v>11</v>
      </c>
      <c r="B14" s="45" t="s">
        <v>164</v>
      </c>
      <c r="C14" s="45"/>
    </row>
    <row r="15" spans="1:3" x14ac:dyDescent="0.3">
      <c r="A15" s="5" t="s">
        <v>145</v>
      </c>
      <c r="B15" s="45" t="s">
        <v>164</v>
      </c>
      <c r="C15" s="45"/>
    </row>
    <row r="16" spans="1:3" x14ac:dyDescent="0.3">
      <c r="A16" s="5" t="s">
        <v>12</v>
      </c>
      <c r="B16" s="45" t="s">
        <v>164</v>
      </c>
      <c r="C16" s="45"/>
    </row>
    <row r="17" spans="1:3" ht="15" customHeight="1" x14ac:dyDescent="0.3">
      <c r="A17" s="5" t="s">
        <v>13</v>
      </c>
      <c r="B17" s="45" t="s">
        <v>164</v>
      </c>
      <c r="C17" s="45"/>
    </row>
    <row r="18" spans="1:3" x14ac:dyDescent="0.3">
      <c r="A18" s="5" t="s">
        <v>15</v>
      </c>
      <c r="B18" s="45" t="s">
        <v>164</v>
      </c>
      <c r="C18" s="45"/>
    </row>
    <row r="19" spans="1:3" ht="18.75" customHeight="1" x14ac:dyDescent="0.3">
      <c r="A19" s="5" t="s">
        <v>16</v>
      </c>
      <c r="B19" s="45" t="s">
        <v>164</v>
      </c>
      <c r="C19" s="45"/>
    </row>
    <row r="20" spans="1:3" x14ac:dyDescent="0.3">
      <c r="A20" s="5" t="s">
        <v>133</v>
      </c>
      <c r="B20" s="45" t="s">
        <v>164</v>
      </c>
      <c r="C20" s="45"/>
    </row>
    <row r="21" spans="1:3" ht="17.25" customHeight="1" x14ac:dyDescent="0.3">
      <c r="A21" s="5" t="s">
        <v>17</v>
      </c>
      <c r="B21" s="46"/>
      <c r="C21" s="46"/>
    </row>
    <row r="22" spans="1:3" x14ac:dyDescent="0.3">
      <c r="A22" s="27" t="s">
        <v>19</v>
      </c>
      <c r="B22" s="55" t="s">
        <v>166</v>
      </c>
      <c r="C22" s="55"/>
    </row>
    <row r="23" spans="1:3" x14ac:dyDescent="0.3">
      <c r="A23" s="27" t="s">
        <v>20</v>
      </c>
      <c r="B23" s="56" t="s">
        <v>164</v>
      </c>
      <c r="C23" s="55"/>
    </row>
    <row r="24" spans="1:3" x14ac:dyDescent="0.3">
      <c r="A24" s="27" t="s">
        <v>21</v>
      </c>
      <c r="B24" s="56" t="s">
        <v>164</v>
      </c>
      <c r="C24" s="55"/>
    </row>
    <row r="25" spans="1:3" x14ac:dyDescent="0.3">
      <c r="A25" s="51" t="s">
        <v>147</v>
      </c>
      <c r="B25" s="55" t="s">
        <v>165</v>
      </c>
      <c r="C25" s="43"/>
    </row>
    <row r="26" spans="1:3" x14ac:dyDescent="0.3">
      <c r="A26" s="51"/>
      <c r="B26" s="43"/>
      <c r="C26" s="43"/>
    </row>
    <row r="27" spans="1:3" ht="100.5" customHeight="1" x14ac:dyDescent="0.3">
      <c r="A27" s="51"/>
      <c r="B27" s="43"/>
      <c r="C27" s="43"/>
    </row>
    <row r="28" spans="1:3" x14ac:dyDescent="0.3">
      <c r="A28" s="27" t="s">
        <v>23</v>
      </c>
      <c r="B28" s="43" t="s">
        <v>161</v>
      </c>
      <c r="C28" s="43"/>
    </row>
    <row r="29" spans="1:3" x14ac:dyDescent="0.3">
      <c r="A29" s="27" t="s">
        <v>24</v>
      </c>
      <c r="B29" s="45">
        <v>1037580600</v>
      </c>
      <c r="C29" s="45"/>
    </row>
    <row r="30" spans="1:3" x14ac:dyDescent="0.3">
      <c r="A30" s="27" t="s">
        <v>25</v>
      </c>
      <c r="B30" s="43" t="s">
        <v>167</v>
      </c>
      <c r="C30" s="43"/>
    </row>
    <row r="31" spans="1:3" x14ac:dyDescent="0.3">
      <c r="A31" s="27" t="s">
        <v>134</v>
      </c>
      <c r="B31" s="43" t="s">
        <v>171</v>
      </c>
      <c r="C31" s="43"/>
    </row>
    <row r="32" spans="1:3" x14ac:dyDescent="0.3">
      <c r="A32" s="27" t="s">
        <v>26</v>
      </c>
      <c r="B32" s="53" t="s">
        <v>168</v>
      </c>
      <c r="C32" s="54"/>
    </row>
    <row r="33" spans="1:3" x14ac:dyDescent="0.3">
      <c r="A33" s="5" t="s">
        <v>27</v>
      </c>
      <c r="B33" s="52" t="s">
        <v>169</v>
      </c>
      <c r="C33" s="52"/>
    </row>
    <row r="34" spans="1:3" ht="43.2" x14ac:dyDescent="0.3">
      <c r="A34" s="5" t="s">
        <v>135</v>
      </c>
      <c r="B34" s="52" t="s">
        <v>170</v>
      </c>
      <c r="C34" s="4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2062DC5A-FFFF-4137-ADB3-667CFAF0CA9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0" zoomScaleNormal="100" workbookViewId="0">
      <selection activeCell="B8" sqref="B8:C8"/>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77" t="s">
        <v>28</v>
      </c>
      <c r="B1" s="77"/>
      <c r="C1" s="77"/>
    </row>
    <row r="2" spans="1:3" ht="15.75" customHeight="1" x14ac:dyDescent="0.3">
      <c r="A2" s="20" t="s">
        <v>29</v>
      </c>
      <c r="B2" s="67" t="s">
        <v>148</v>
      </c>
      <c r="C2" s="68"/>
    </row>
    <row r="3" spans="1:3" s="2" customFormat="1" x14ac:dyDescent="0.3">
      <c r="A3" s="5" t="s">
        <v>1</v>
      </c>
      <c r="B3" s="45" t="str">
        <f>'AUTOS  NOTA 322'!B2:C2</f>
        <v>2023128190</v>
      </c>
      <c r="C3" s="45"/>
    </row>
    <row r="4" spans="1:3" s="2" customFormat="1" x14ac:dyDescent="0.3">
      <c r="A4" s="5" t="s">
        <v>2</v>
      </c>
      <c r="B4" s="45" t="str">
        <f>'AUTOS  NOTA 322'!B3:C3</f>
        <v>SUPERINTENDENCIA FINANCIERA DE COLOMBIA DELEGATURA DE ASUNTOS JURISDICCIONALES</v>
      </c>
      <c r="C4" s="45"/>
    </row>
    <row r="5" spans="1:3" s="2" customFormat="1" x14ac:dyDescent="0.3">
      <c r="A5" s="5" t="s">
        <v>3</v>
      </c>
      <c r="B5" s="45" t="str">
        <f>'AUTOS  NOTA 322'!B4:C4</f>
        <v>ALLIANZ SEGUROS S.A.</v>
      </c>
      <c r="C5" s="45"/>
    </row>
    <row r="6" spans="1:3" s="2" customFormat="1" x14ac:dyDescent="0.3">
      <c r="A6" s="5" t="s">
        <v>4</v>
      </c>
      <c r="B6" s="45" t="str">
        <f>'AUTOS  NOTA 322'!B5:C5</f>
        <v>STEFANY ORTIZ PEREZ</v>
      </c>
      <c r="C6" s="45"/>
    </row>
    <row r="7" spans="1:3" s="2" customFormat="1" x14ac:dyDescent="0.3">
      <c r="A7" s="5" t="s">
        <v>5</v>
      </c>
      <c r="B7" s="45" t="str">
        <f>'AUTOS  NOTA 322'!B6:C6</f>
        <v>DEMANDA DIRECTA</v>
      </c>
      <c r="C7" s="45"/>
    </row>
    <row r="8" spans="1:3" s="2" customFormat="1" x14ac:dyDescent="0.3">
      <c r="A8" s="30" t="s">
        <v>119</v>
      </c>
      <c r="B8" s="45" t="str">
        <f>'AUTOS  NOTA 322'!B7:C8</f>
        <v>STEFANY ORTIZ PEREZ</v>
      </c>
      <c r="C8" s="45"/>
    </row>
    <row r="9" spans="1:3" x14ac:dyDescent="0.3">
      <c r="A9" s="20" t="s">
        <v>30</v>
      </c>
      <c r="B9" s="45"/>
      <c r="C9" s="45"/>
    </row>
    <row r="10" spans="1:3" x14ac:dyDescent="0.3">
      <c r="A10" s="20" t="s">
        <v>22</v>
      </c>
      <c r="B10" s="45" t="s">
        <v>124</v>
      </c>
      <c r="C10" s="45"/>
    </row>
    <row r="11" spans="1:3" x14ac:dyDescent="0.3">
      <c r="A11" s="20" t="s">
        <v>31</v>
      </c>
      <c r="B11" s="60">
        <v>0</v>
      </c>
      <c r="C11" s="61"/>
    </row>
    <row r="12" spans="1:3" x14ac:dyDescent="0.3">
      <c r="A12" s="20" t="s">
        <v>137</v>
      </c>
      <c r="B12" s="60">
        <v>0</v>
      </c>
      <c r="C12" s="61"/>
    </row>
    <row r="13" spans="1:3" x14ac:dyDescent="0.3">
      <c r="A13" s="20" t="s">
        <v>32</v>
      </c>
      <c r="B13" s="47"/>
      <c r="C13" s="48"/>
    </row>
    <row r="14" spans="1:3" x14ac:dyDescent="0.3">
      <c r="A14" s="20" t="s">
        <v>33</v>
      </c>
      <c r="B14" s="46"/>
      <c r="C14" s="45"/>
    </row>
    <row r="15" spans="1:3" x14ac:dyDescent="0.3">
      <c r="A15" s="20" t="s">
        <v>34</v>
      </c>
      <c r="B15" s="45"/>
      <c r="C15" s="45"/>
    </row>
    <row r="16" spans="1:3" x14ac:dyDescent="0.3">
      <c r="A16" s="20" t="s">
        <v>36</v>
      </c>
      <c r="B16" s="45"/>
      <c r="C16" s="45"/>
    </row>
    <row r="17" spans="1:3" x14ac:dyDescent="0.3">
      <c r="A17" s="64" t="s">
        <v>37</v>
      </c>
      <c r="B17" s="45"/>
      <c r="C17" s="45"/>
    </row>
    <row r="18" spans="1:3" x14ac:dyDescent="0.3">
      <c r="A18" s="65"/>
      <c r="B18" s="10" t="s">
        <v>39</v>
      </c>
      <c r="C18" s="10" t="s">
        <v>40</v>
      </c>
    </row>
    <row r="19" spans="1:3" x14ac:dyDescent="0.3">
      <c r="A19" s="65"/>
      <c r="B19" s="6" t="s">
        <v>144</v>
      </c>
      <c r="C19" s="6"/>
    </row>
    <row r="20" spans="1:3" x14ac:dyDescent="0.3">
      <c r="A20" s="65"/>
      <c r="B20" s="6"/>
      <c r="C20" s="6"/>
    </row>
    <row r="21" spans="1:3" x14ac:dyDescent="0.3">
      <c r="A21" s="66"/>
      <c r="B21" s="6"/>
      <c r="C21" s="6"/>
    </row>
    <row r="22" spans="1:3" x14ac:dyDescent="0.3">
      <c r="A22" s="20" t="s">
        <v>41</v>
      </c>
      <c r="B22" s="45"/>
      <c r="C22" s="45"/>
    </row>
    <row r="23" spans="1:3" x14ac:dyDescent="0.3">
      <c r="A23" s="20" t="s">
        <v>42</v>
      </c>
      <c r="B23" s="67"/>
      <c r="C23" s="68"/>
    </row>
    <row r="24" spans="1:3" x14ac:dyDescent="0.3">
      <c r="A24" s="20" t="s">
        <v>43</v>
      </c>
      <c r="B24" s="45"/>
      <c r="C24" s="45"/>
    </row>
    <row r="25" spans="1:3" x14ac:dyDescent="0.3">
      <c r="A25" s="20" t="s">
        <v>44</v>
      </c>
      <c r="B25" s="45"/>
      <c r="C25" s="45"/>
    </row>
    <row r="26" spans="1:3" x14ac:dyDescent="0.3">
      <c r="A26" s="20" t="s">
        <v>46</v>
      </c>
      <c r="B26" s="45"/>
      <c r="C26" s="45"/>
    </row>
    <row r="27" spans="1:3" x14ac:dyDescent="0.3">
      <c r="A27" s="19" t="s">
        <v>47</v>
      </c>
      <c r="B27" s="45"/>
      <c r="C27" s="45"/>
    </row>
    <row r="28" spans="1:3" x14ac:dyDescent="0.3">
      <c r="A28" s="69" t="s">
        <v>48</v>
      </c>
      <c r="B28" s="69"/>
      <c r="C28" s="69"/>
    </row>
    <row r="29" spans="1:3" x14ac:dyDescent="0.3">
      <c r="A29" s="62" t="s">
        <v>49</v>
      </c>
      <c r="B29" s="63"/>
      <c r="C29" s="11"/>
    </row>
    <row r="30" spans="1:3" x14ac:dyDescent="0.3">
      <c r="A30" s="62" t="s">
        <v>50</v>
      </c>
      <c r="B30" s="63"/>
      <c r="C30" s="11"/>
    </row>
    <row r="31" spans="1:3" x14ac:dyDescent="0.3">
      <c r="A31" s="62" t="s">
        <v>51</v>
      </c>
      <c r="B31" s="63"/>
      <c r="C31" s="12"/>
    </row>
    <row r="32" spans="1:3" x14ac:dyDescent="0.3">
      <c r="A32" s="62" t="s">
        <v>52</v>
      </c>
      <c r="B32" s="63"/>
      <c r="C32" s="11"/>
    </row>
    <row r="33" spans="1:3" x14ac:dyDescent="0.3">
      <c r="A33" s="62" t="s">
        <v>53</v>
      </c>
      <c r="B33" s="63"/>
      <c r="C33" s="11"/>
    </row>
    <row r="34" spans="1:3" x14ac:dyDescent="0.3">
      <c r="A34" s="62" t="s">
        <v>54</v>
      </c>
      <c r="B34" s="63"/>
      <c r="C34" s="13"/>
    </row>
    <row r="35" spans="1:3" x14ac:dyDescent="0.3">
      <c r="A35" s="58" t="s">
        <v>55</v>
      </c>
      <c r="B35" s="59"/>
      <c r="C35" s="14"/>
    </row>
    <row r="36" spans="1:3" x14ac:dyDescent="0.3">
      <c r="A36" s="58" t="s">
        <v>56</v>
      </c>
      <c r="B36" s="59"/>
      <c r="C36" s="15"/>
    </row>
    <row r="37" spans="1:3" x14ac:dyDescent="0.3">
      <c r="A37" s="70" t="s">
        <v>57</v>
      </c>
      <c r="B37" s="71"/>
      <c r="C37" s="15"/>
    </row>
    <row r="38" spans="1:3" x14ac:dyDescent="0.3">
      <c r="A38" s="72"/>
      <c r="B38" s="73"/>
      <c r="C38" s="15"/>
    </row>
    <row r="39" spans="1:3" x14ac:dyDescent="0.3">
      <c r="A39" s="74"/>
      <c r="B39" s="75"/>
      <c r="C39" s="15"/>
    </row>
    <row r="40" spans="1:3" x14ac:dyDescent="0.3">
      <c r="A40" s="76" t="s">
        <v>58</v>
      </c>
      <c r="B40" s="76"/>
      <c r="C40" s="76"/>
    </row>
    <row r="41" spans="1:3" x14ac:dyDescent="0.3">
      <c r="A41" s="17" t="s">
        <v>59</v>
      </c>
      <c r="B41" s="18"/>
      <c r="C41" s="15"/>
    </row>
    <row r="42" spans="1:3" x14ac:dyDescent="0.3">
      <c r="A42" s="58" t="s">
        <v>60</v>
      </c>
      <c r="B42" s="59"/>
      <c r="C42" s="15"/>
    </row>
    <row r="43" spans="1:3" x14ac:dyDescent="0.3">
      <c r="A43" s="58" t="s">
        <v>61</v>
      </c>
      <c r="B43" s="59"/>
      <c r="C43" s="15"/>
    </row>
    <row r="44" spans="1:3" x14ac:dyDescent="0.3">
      <c r="A44" s="17" t="s">
        <v>62</v>
      </c>
      <c r="B44" s="18"/>
      <c r="C44" s="15"/>
    </row>
    <row r="45" spans="1:3" x14ac:dyDescent="0.3">
      <c r="A45" s="17" t="s">
        <v>63</v>
      </c>
      <c r="B45" s="18"/>
      <c r="C45" s="15"/>
    </row>
    <row r="46" spans="1:3" x14ac:dyDescent="0.3">
      <c r="A46" s="58" t="s">
        <v>64</v>
      </c>
      <c r="B46" s="59"/>
      <c r="C46" s="15"/>
    </row>
    <row r="47" spans="1:3" x14ac:dyDescent="0.3">
      <c r="A47" s="17" t="s">
        <v>65</v>
      </c>
      <c r="B47" s="16"/>
      <c r="C47" s="15"/>
    </row>
    <row r="48" spans="1:3" x14ac:dyDescent="0.3">
      <c r="A48" s="58" t="s">
        <v>66</v>
      </c>
      <c r="B48" s="59"/>
      <c r="C48" s="15"/>
    </row>
    <row r="49" spans="1:3" x14ac:dyDescent="0.3">
      <c r="A49" s="58" t="s">
        <v>67</v>
      </c>
      <c r="B49" s="59"/>
      <c r="C49" s="15"/>
    </row>
    <row r="50" spans="1:3" x14ac:dyDescent="0.3">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1" zoomScale="115" zoomScaleNormal="115" workbookViewId="0">
      <selection activeCell="C38" sqref="C38"/>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77" t="s">
        <v>68</v>
      </c>
      <c r="B1" s="77"/>
      <c r="C1" s="77"/>
    </row>
    <row r="2" spans="1:9" ht="15" customHeight="1" x14ac:dyDescent="0.3">
      <c r="A2" s="34" t="s">
        <v>29</v>
      </c>
      <c r="B2" s="81" t="str">
        <f>'AUTOS NOTA 321'!B2:C2</f>
        <v xml:space="preserve">SINIESTRO   LEGIS </v>
      </c>
      <c r="C2" s="82"/>
    </row>
    <row r="3" spans="1:9" x14ac:dyDescent="0.3">
      <c r="A3" s="35" t="s">
        <v>1</v>
      </c>
      <c r="B3" s="96" t="str">
        <f>'AUTOS  NOTA 322'!B2:C2</f>
        <v>2023128190</v>
      </c>
      <c r="C3" s="96"/>
    </row>
    <row r="4" spans="1:9" x14ac:dyDescent="0.3">
      <c r="A4" s="35" t="s">
        <v>2</v>
      </c>
      <c r="B4" s="96" t="str">
        <f>'AUTOS  NOTA 322'!B3:C3</f>
        <v>SUPERINTENDENCIA FINANCIERA DE COLOMBIA DELEGATURA DE ASUNTOS JURISDICCIONALES</v>
      </c>
      <c r="C4" s="96"/>
    </row>
    <row r="5" spans="1:9" x14ac:dyDescent="0.3">
      <c r="A5" s="35" t="s">
        <v>3</v>
      </c>
      <c r="B5" s="96" t="str">
        <f>'AUTOS  NOTA 322'!B4:C4</f>
        <v>ALLIANZ SEGUROS S.A.</v>
      </c>
      <c r="C5" s="96"/>
    </row>
    <row r="6" spans="1:9" ht="15" customHeight="1" x14ac:dyDescent="0.3">
      <c r="A6" s="35" t="s">
        <v>4</v>
      </c>
      <c r="B6" s="96" t="str">
        <f>'AUTOS  NOTA 322'!B5:C5</f>
        <v>STEFANY ORTIZ PEREZ</v>
      </c>
      <c r="C6" s="96"/>
    </row>
    <row r="7" spans="1:9" x14ac:dyDescent="0.3">
      <c r="A7" s="35" t="s">
        <v>5</v>
      </c>
      <c r="B7" s="96" t="str">
        <f>'AUTOS  NOTA 322'!B6:C6</f>
        <v>DEMANDA DIRECTA</v>
      </c>
      <c r="C7" s="96"/>
    </row>
    <row r="8" spans="1:9" x14ac:dyDescent="0.3">
      <c r="A8" s="37" t="s">
        <v>119</v>
      </c>
      <c r="B8" s="96" t="str">
        <f>'AUTOS  NOTA 322'!B7:C8</f>
        <v>STEFANY ORTIZ PEREZ</v>
      </c>
      <c r="C8" s="96"/>
    </row>
    <row r="9" spans="1:9" ht="28.8" x14ac:dyDescent="0.3">
      <c r="A9" s="35" t="s">
        <v>69</v>
      </c>
      <c r="B9" s="94">
        <f>SUM(C11,C12,C14,C15,C17)</f>
        <v>0</v>
      </c>
      <c r="C9" s="95"/>
    </row>
    <row r="10" spans="1:9" x14ac:dyDescent="0.3">
      <c r="A10" s="97" t="s">
        <v>70</v>
      </c>
      <c r="B10" s="86" t="s">
        <v>71</v>
      </c>
      <c r="C10" s="87"/>
    </row>
    <row r="11" spans="1:9" x14ac:dyDescent="0.3">
      <c r="A11" s="97"/>
      <c r="B11" s="36" t="s">
        <v>72</v>
      </c>
      <c r="C11" s="31"/>
    </row>
    <row r="12" spans="1:9" x14ac:dyDescent="0.3">
      <c r="A12" s="97"/>
      <c r="B12" s="36" t="s">
        <v>73</v>
      </c>
      <c r="C12" s="31"/>
    </row>
    <row r="13" spans="1:9" x14ac:dyDescent="0.3">
      <c r="A13" s="97"/>
      <c r="B13" s="86"/>
      <c r="C13" s="87"/>
    </row>
    <row r="14" spans="1:9" x14ac:dyDescent="0.3">
      <c r="A14" s="97"/>
      <c r="B14" s="36" t="s">
        <v>116</v>
      </c>
      <c r="C14" s="39"/>
    </row>
    <row r="15" spans="1:9" x14ac:dyDescent="0.3">
      <c r="A15" s="97"/>
      <c r="B15" s="36" t="s">
        <v>117</v>
      </c>
      <c r="C15" s="39"/>
      <c r="E15" t="s">
        <v>75</v>
      </c>
      <c r="F15" s="22">
        <v>0.7</v>
      </c>
    </row>
    <row r="16" spans="1:9" x14ac:dyDescent="0.3">
      <c r="A16" s="97"/>
      <c r="B16" s="86" t="s">
        <v>76</v>
      </c>
      <c r="C16" s="87"/>
      <c r="E16" t="s">
        <v>77</v>
      </c>
      <c r="F16" s="23">
        <v>0.3</v>
      </c>
      <c r="I16" s="25"/>
    </row>
    <row r="17" spans="1:9" x14ac:dyDescent="0.3">
      <c r="A17" s="97"/>
      <c r="B17" s="36"/>
      <c r="C17" s="40"/>
      <c r="F17" s="26"/>
      <c r="I17" s="25"/>
    </row>
    <row r="18" spans="1:9" ht="23.25" customHeight="1" x14ac:dyDescent="0.3">
      <c r="A18" s="38" t="s">
        <v>78</v>
      </c>
      <c r="B18" s="81" t="s">
        <v>75</v>
      </c>
      <c r="C18" s="82"/>
    </row>
    <row r="19" spans="1:9" ht="57.6" x14ac:dyDescent="0.3">
      <c r="A19" s="35" t="s">
        <v>80</v>
      </c>
      <c r="B19" s="88"/>
      <c r="C19" s="89"/>
    </row>
    <row r="20" spans="1:9" ht="15" customHeight="1" x14ac:dyDescent="0.3">
      <c r="A20" s="21" t="s">
        <v>81</v>
      </c>
      <c r="B20" s="83">
        <f>((C22+C23+C25+C26+C30+C28+C32+C34+C29+C33)-C37)*C36*C38</f>
        <v>0</v>
      </c>
      <c r="C20" s="83"/>
    </row>
    <row r="21" spans="1:9" x14ac:dyDescent="0.3">
      <c r="A21" s="7" t="s">
        <v>82</v>
      </c>
      <c r="B21" s="90" t="s">
        <v>71</v>
      </c>
      <c r="C21" s="91"/>
    </row>
    <row r="22" spans="1:9" x14ac:dyDescent="0.3">
      <c r="A22" s="92"/>
      <c r="B22" s="36" t="s">
        <v>72</v>
      </c>
      <c r="C22" s="31">
        <v>0</v>
      </c>
    </row>
    <row r="23" spans="1:9" x14ac:dyDescent="0.3">
      <c r="A23" s="93"/>
      <c r="B23" s="36" t="s">
        <v>73</v>
      </c>
      <c r="C23" s="31">
        <v>0</v>
      </c>
    </row>
    <row r="24" spans="1:9" x14ac:dyDescent="0.3">
      <c r="A24" s="93"/>
      <c r="B24" s="86" t="s">
        <v>74</v>
      </c>
      <c r="C24" s="87"/>
    </row>
    <row r="25" spans="1:9" x14ac:dyDescent="0.3">
      <c r="A25" s="93"/>
      <c r="B25" s="36" t="s">
        <v>116</v>
      </c>
      <c r="C25" s="31">
        <v>0</v>
      </c>
    </row>
    <row r="26" spans="1:9" ht="28.95" customHeight="1" x14ac:dyDescent="0.3">
      <c r="A26" s="93"/>
      <c r="B26" s="36" t="s">
        <v>118</v>
      </c>
      <c r="C26" s="31">
        <v>0</v>
      </c>
    </row>
    <row r="27" spans="1:9" x14ac:dyDescent="0.3">
      <c r="A27" s="93"/>
      <c r="B27" s="86" t="s">
        <v>149</v>
      </c>
      <c r="C27" s="87"/>
    </row>
    <row r="28" spans="1:9" x14ac:dyDescent="0.3">
      <c r="A28" s="93"/>
      <c r="B28" s="36" t="s">
        <v>157</v>
      </c>
      <c r="C28" s="31">
        <v>0</v>
      </c>
    </row>
    <row r="29" spans="1:9" x14ac:dyDescent="0.3">
      <c r="A29" s="93"/>
      <c r="B29" s="36" t="s">
        <v>72</v>
      </c>
      <c r="C29" s="31">
        <v>0</v>
      </c>
    </row>
    <row r="30" spans="1:9" x14ac:dyDescent="0.3">
      <c r="A30" s="93"/>
      <c r="B30" s="36" t="s">
        <v>73</v>
      </c>
      <c r="C30" s="31">
        <v>0</v>
      </c>
    </row>
    <row r="31" spans="1:9" x14ac:dyDescent="0.3">
      <c r="A31" s="93"/>
      <c r="B31" s="86" t="s">
        <v>150</v>
      </c>
      <c r="C31" s="87"/>
    </row>
    <row r="32" spans="1:9" x14ac:dyDescent="0.3">
      <c r="A32" s="93"/>
      <c r="B32" s="36"/>
      <c r="C32" s="31"/>
    </row>
    <row r="33" spans="1:3" x14ac:dyDescent="0.3">
      <c r="A33" s="93"/>
      <c r="B33" s="36" t="s">
        <v>72</v>
      </c>
      <c r="C33" s="31">
        <v>0</v>
      </c>
    </row>
    <row r="34" spans="1:3" x14ac:dyDescent="0.3">
      <c r="A34" s="93"/>
      <c r="B34" s="36" t="s">
        <v>73</v>
      </c>
      <c r="C34" s="31">
        <v>0</v>
      </c>
    </row>
    <row r="35" spans="1:3" x14ac:dyDescent="0.3">
      <c r="A35" s="93"/>
      <c r="B35" s="86" t="s">
        <v>136</v>
      </c>
      <c r="C35" s="87"/>
    </row>
    <row r="36" spans="1:3" x14ac:dyDescent="0.3">
      <c r="A36" s="93"/>
      <c r="B36" s="36" t="s">
        <v>153</v>
      </c>
      <c r="C36" s="32">
        <v>1</v>
      </c>
    </row>
    <row r="37" spans="1:3" x14ac:dyDescent="0.3">
      <c r="A37" s="93"/>
      <c r="B37" s="36" t="s">
        <v>137</v>
      </c>
      <c r="C37" s="33">
        <v>0</v>
      </c>
    </row>
    <row r="38" spans="1:3" x14ac:dyDescent="0.3">
      <c r="A38" s="93"/>
      <c r="B38" s="36" t="s">
        <v>156</v>
      </c>
      <c r="C38" s="32">
        <v>1</v>
      </c>
    </row>
    <row r="39" spans="1:3" x14ac:dyDescent="0.3">
      <c r="A39" s="24" t="s">
        <v>83</v>
      </c>
      <c r="B39" s="83">
        <f>IFERROR(B20*(VLOOKUP(B18,E15:F17,2,0)),16666)</f>
        <v>0</v>
      </c>
      <c r="C39" s="83"/>
    </row>
    <row r="40" spans="1:3" ht="93" customHeight="1" x14ac:dyDescent="0.3">
      <c r="A40" s="35" t="s">
        <v>151</v>
      </c>
      <c r="B40" s="84"/>
      <c r="C40" s="85"/>
    </row>
    <row r="41" spans="1:3" ht="211.5" customHeight="1" x14ac:dyDescent="0.3">
      <c r="A41" s="35" t="s">
        <v>84</v>
      </c>
      <c r="B41" s="79"/>
      <c r="C41" s="80"/>
    </row>
    <row r="42" spans="1:3" ht="25.95" customHeight="1" x14ac:dyDescent="0.3">
      <c r="A42" s="42" t="s">
        <v>141</v>
      </c>
      <c r="B42" s="42"/>
      <c r="C42" s="42"/>
    </row>
    <row r="43" spans="1:3" x14ac:dyDescent="0.3">
      <c r="A43" s="41" t="s">
        <v>142</v>
      </c>
      <c r="B43" s="78"/>
      <c r="C43" s="78"/>
    </row>
    <row r="44" spans="1:3" ht="40.950000000000003" customHeight="1" x14ac:dyDescent="0.3">
      <c r="A44" s="41" t="s">
        <v>140</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7" t="s">
        <v>85</v>
      </c>
      <c r="B1" s="77"/>
      <c r="C1" s="77"/>
    </row>
    <row r="2" spans="1:3" x14ac:dyDescent="0.3">
      <c r="A2" s="20" t="s">
        <v>29</v>
      </c>
      <c r="B2" s="67" t="str">
        <f>'AUTOS NOTA 324'!B2:C2</f>
        <v xml:space="preserve">SINIESTRO   LEGIS </v>
      </c>
      <c r="C2" s="68"/>
    </row>
    <row r="3" spans="1:3" x14ac:dyDescent="0.3">
      <c r="A3" s="5" t="s">
        <v>1</v>
      </c>
      <c r="B3" s="45" t="str">
        <f>'AUTOS  NOTA 322'!B2:C2</f>
        <v>2023128190</v>
      </c>
      <c r="C3" s="45"/>
    </row>
    <row r="4" spans="1:3" x14ac:dyDescent="0.3">
      <c r="A4" s="5" t="s">
        <v>2</v>
      </c>
      <c r="B4" s="45" t="str">
        <f>'AUTOS  NOTA 322'!B3:C3</f>
        <v>SUPERINTENDENCIA FINANCIERA DE COLOMBIA DELEGATURA DE ASUNTOS JURISDICCIONALES</v>
      </c>
      <c r="C4" s="45"/>
    </row>
    <row r="5" spans="1:3" x14ac:dyDescent="0.3">
      <c r="A5" s="5" t="s">
        <v>3</v>
      </c>
      <c r="B5" s="45" t="str">
        <f>'AUTOS  NOTA 322'!B4:C4</f>
        <v>ALLIANZ SEGUROS S.A.</v>
      </c>
      <c r="C5" s="45"/>
    </row>
    <row r="6" spans="1:3" ht="15" customHeight="1" x14ac:dyDescent="0.3">
      <c r="A6" s="5" t="s">
        <v>4</v>
      </c>
      <c r="B6" s="45" t="str">
        <f>'AUTOS  NOTA 322'!B5:C5</f>
        <v>STEFANY ORTIZ PEREZ</v>
      </c>
      <c r="C6" s="45"/>
    </row>
    <row r="7" spans="1:3" ht="15" customHeight="1" x14ac:dyDescent="0.3">
      <c r="A7" s="5" t="s">
        <v>5</v>
      </c>
      <c r="B7" s="45" t="str">
        <f>'AUTOS  NOTA 322'!B6:C6</f>
        <v>DEMANDA DIRECTA</v>
      </c>
      <c r="C7" s="45"/>
    </row>
    <row r="8" spans="1:3" ht="15" customHeight="1" x14ac:dyDescent="0.3">
      <c r="A8" s="30" t="s">
        <v>119</v>
      </c>
      <c r="B8" s="45" t="str">
        <f>'AUTOS  NOTA 322'!B7:C8</f>
        <v>STEFANY ORTIZ PEREZ</v>
      </c>
      <c r="C8" s="45"/>
    </row>
    <row r="9" spans="1:3" ht="19.05" customHeight="1" x14ac:dyDescent="0.3">
      <c r="A9" s="5" t="s">
        <v>120</v>
      </c>
      <c r="B9" s="45"/>
      <c r="C9" s="45"/>
    </row>
    <row r="10" spans="1:3" x14ac:dyDescent="0.3">
      <c r="A10" s="7" t="s">
        <v>82</v>
      </c>
      <c r="B10" s="100">
        <f>'AUTOS NOTA 324'!B20:C20</f>
        <v>0</v>
      </c>
      <c r="C10" s="100"/>
    </row>
    <row r="11" spans="1:3" x14ac:dyDescent="0.3">
      <c r="A11" s="7" t="s">
        <v>139</v>
      </c>
      <c r="B11" s="101">
        <f>'AUTOS NOTA 324'!B39:C39</f>
        <v>0</v>
      </c>
      <c r="C11" s="45"/>
    </row>
    <row r="12" spans="1:3" ht="28.8" x14ac:dyDescent="0.3">
      <c r="A12" s="7" t="s">
        <v>86</v>
      </c>
      <c r="B12" s="98"/>
      <c r="C12" s="99"/>
    </row>
    <row r="13" spans="1:3" ht="43.2" x14ac:dyDescent="0.3">
      <c r="A13" s="5" t="s">
        <v>87</v>
      </c>
      <c r="B13" s="45"/>
      <c r="C13" s="45"/>
    </row>
    <row r="14" spans="1:3" ht="43.2" x14ac:dyDescent="0.3">
      <c r="A14" s="5" t="s">
        <v>88</v>
      </c>
      <c r="B14" s="45"/>
      <c r="C14" s="45"/>
    </row>
    <row r="15" spans="1:3" x14ac:dyDescent="0.3">
      <c r="A15" s="5" t="s">
        <v>89</v>
      </c>
      <c r="B15" s="6"/>
      <c r="C15" s="6"/>
    </row>
    <row r="16" spans="1:3" x14ac:dyDescent="0.3">
      <c r="A16" s="7" t="s">
        <v>90</v>
      </c>
      <c r="B16" s="45"/>
      <c r="C16" s="45"/>
    </row>
    <row r="17" spans="1:3" x14ac:dyDescent="0.3">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3">
      <c r="A2" t="s">
        <v>94</v>
      </c>
      <c r="B2" t="s">
        <v>45</v>
      </c>
      <c r="C2" t="s">
        <v>95</v>
      </c>
      <c r="D2" s="2" t="s">
        <v>96</v>
      </c>
      <c r="E2" s="1" t="s">
        <v>97</v>
      </c>
      <c r="F2" s="2" t="s">
        <v>79</v>
      </c>
      <c r="G2" s="4">
        <v>0.7</v>
      </c>
      <c r="H2" t="s">
        <v>14</v>
      </c>
      <c r="I2" t="s">
        <v>98</v>
      </c>
      <c r="K2" t="s">
        <v>122</v>
      </c>
      <c r="L2" s="29" t="s">
        <v>123</v>
      </c>
      <c r="M2" t="s">
        <v>99</v>
      </c>
      <c r="N2" t="s">
        <v>77</v>
      </c>
      <c r="O2" t="s">
        <v>45</v>
      </c>
    </row>
    <row r="3" spans="1:15" x14ac:dyDescent="0.3">
      <c r="A3" t="s">
        <v>99</v>
      </c>
      <c r="C3" t="s">
        <v>100</v>
      </c>
      <c r="D3" s="2" t="s">
        <v>101</v>
      </c>
      <c r="E3" s="1" t="s">
        <v>102</v>
      </c>
      <c r="F3" s="2" t="s">
        <v>77</v>
      </c>
      <c r="G3" s="4">
        <v>0.3</v>
      </c>
      <c r="H3" t="s">
        <v>103</v>
      </c>
      <c r="I3" t="s">
        <v>104</v>
      </c>
      <c r="L3" s="29" t="s">
        <v>124</v>
      </c>
      <c r="M3" t="s">
        <v>105</v>
      </c>
      <c r="N3" t="s">
        <v>79</v>
      </c>
    </row>
    <row r="4" spans="1:15" x14ac:dyDescent="0.3">
      <c r="A4" t="s">
        <v>105</v>
      </c>
      <c r="C4" t="s">
        <v>38</v>
      </c>
      <c r="E4" s="1" t="s">
        <v>106</v>
      </c>
      <c r="H4" t="s">
        <v>107</v>
      </c>
      <c r="I4" t="s">
        <v>18</v>
      </c>
      <c r="L4" t="s">
        <v>125</v>
      </c>
    </row>
    <row r="5" spans="1:15" x14ac:dyDescent="0.3">
      <c r="A5" t="s">
        <v>108</v>
      </c>
      <c r="E5" s="1" t="s">
        <v>109</v>
      </c>
      <c r="H5" t="s">
        <v>110</v>
      </c>
      <c r="I5" t="s">
        <v>111</v>
      </c>
      <c r="L5" s="29" t="s">
        <v>126</v>
      </c>
    </row>
    <row r="6" spans="1:15" x14ac:dyDescent="0.3">
      <c r="E6" s="1" t="s">
        <v>112</v>
      </c>
      <c r="I6" t="s">
        <v>113</v>
      </c>
      <c r="L6" s="29" t="s">
        <v>155</v>
      </c>
    </row>
    <row r="7" spans="1:15" x14ac:dyDescent="0.3">
      <c r="E7" s="1" t="s">
        <v>114</v>
      </c>
      <c r="I7" t="s">
        <v>146</v>
      </c>
      <c r="L7" s="29" t="s">
        <v>127</v>
      </c>
    </row>
    <row r="8" spans="1:15" x14ac:dyDescent="0.3">
      <c r="E8" s="1" t="s">
        <v>115</v>
      </c>
      <c r="L8" s="29" t="s">
        <v>149</v>
      </c>
    </row>
    <row r="9" spans="1:15" x14ac:dyDescent="0.3">
      <c r="L9" s="29" t="s">
        <v>128</v>
      </c>
    </row>
    <row r="10" spans="1:15" x14ac:dyDescent="0.3">
      <c r="L10" s="29" t="s">
        <v>129</v>
      </c>
    </row>
    <row r="11" spans="1:15" x14ac:dyDescent="0.3">
      <c r="L11" s="29" t="s">
        <v>130</v>
      </c>
    </row>
    <row r="12" spans="1:15" x14ac:dyDescent="0.3">
      <c r="L12" s="29" t="s">
        <v>131</v>
      </c>
    </row>
    <row r="13" spans="1:15" x14ac:dyDescent="0.3">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2023-12-26T15:44:17Z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