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0" documentId="8_{4FEAFC52-9378-4088-83D7-A29C28CA695E}" xr6:coauthVersionLast="47" xr6:coauthVersionMax="47" xr10:uidLastSave="{00000000-0000-0000-0000-000000000000}"/>
  <bookViews>
    <workbookView xWindow="14295" yWindow="0" windowWidth="14610" windowHeight="155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<sst xmlns="http://schemas.openxmlformats.org/spreadsheetml/2006/main" count="191" uniqueCount="150">
  <si>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</si>
  <si>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</si>
  <si>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</si>
  <si>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</si>
  <si>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</si>
  <si>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</si>
  <si>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</si>
  <si>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</si>
  <si>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</si>
  <si>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</si>
  <si>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</si>
  <si>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</si>
  <si>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</si>
  <si>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</si>
  <si>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</si>
  <si>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</si>
  <si>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</si>
  <si>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</si>
  <si>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</si>
  <si>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</si>
  <si>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</si>
  <si>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</si>
  <si>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</si>
  <si>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</si>
  <si>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</si>
  <si>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</si>
  <si>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</si>
  <si>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</si>
  <si>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</si>
  <si>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</si>
  <si>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</si>
  <si>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</si>
  <si>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</si>
  <si>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</si>
  <si>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</si>
  <si>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</si>
  <si>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</si>
  <si>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</si>
  <si>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</si>
  <si>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</si>
  <si>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</si>
  <si>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</si>
  <si>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</si>
  <si>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</si>
  <si>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</si>
  <si>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</si>
  <si>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</si>
  <si>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</si>
  <si>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</si>
  <si>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</si>
  <si>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</si>
  <si>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</si>
  <si>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</si>
  <si>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</si>
  <si>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</si>
  <si>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</si>
  <si>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</si>
  <si>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</si>
  <si>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</si>
  <si>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</si>
  <si>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</si>
  <si>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</si>
  <si>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</si>
  <si>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</si>
  <si>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</si>
  <si>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</si>
  <si>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</si>
  <si>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</si>
  <si>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</si>
  <si>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</si>
  <si>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</si>
  <si>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</si>
  <si>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</si>
  <si>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</si>
  <si>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</si>
  <si>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</si>
  <si>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</si>
  <si>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</si>
  <si>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</si>
  <si>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</si>
  <si>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</si>
  <si>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</si>
  <si>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</si>
  <si>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</si>
  <si>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</si>
  <si>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</si>
  <si>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</si>
  <si>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</si>
  <si>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</si>
  <si>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</si>
  <si>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</si>
  <si>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</si>
  <si>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</si>
  <si>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</si>
  <si>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</si>
  <si>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</si>
  <si>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</si>
  <si>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</si>
  <si>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</si>
  <si>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</si>
  <si>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</si>
  <si>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</si>
  <si>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</si>
  <si>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</si>
  <si>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</si>
  <si>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</si>
  <si>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</si>
  <si>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</si>
  <si>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</si>
  <si>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</si>
  <si>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</si>
  <si>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</si>
  <si>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</si>
  <si>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</si>
  <si>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</si>
  <si>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</si>
  <si>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</si>
  <si>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</si>
  <si>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</si>
  <si>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</si>
  <si>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</si>
  <si>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</si>
  <si>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</si>
  <si>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</si>
  <si>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</si>
  <si>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</si>
  <si>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</si>
  <si>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</si>
  <si>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</si>
  <si>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</si>
  <si>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</si>
  <si>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</si>
  <si>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</si>
  <si>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</si>
  <si>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</si>
  <si>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</si>
  <si>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</si>
  <si>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</si>
  <si>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</si>
  <si>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</si>
  <si>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</si>
  <si>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</si>
  <si>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</si>
  <si>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</si>
  <si>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11/12/2023 Notificación personal</t>
  </si>
  <si>
    <t>JUZGADO 4 LABORAL DEL CIRCUITO DE MANIZALES</t>
  </si>
  <si>
    <t xml:space="preserve">17001310500420230018200 </t>
  </si>
  <si>
    <t>SEGÚN LOS HECHOS DE LA DEMANDA, EL SEÑOR WILSON ID CON CC NO. 10241462 ESTUVO AFILIADO AL RPM Y COTIZÓ UN TOTAL DE 436,57 SEMANAS. EL 28/07/1998 SUSCRIBIÓ FORMULARIO DE AFILIACIÓN AL RAIS ADMINISTRADO POR COLFONDOS Y POSTERIORMENTE A PROTECCIÓN HASTA LA ACTUALIDAD. QUE NO RECIBIÓ ASESORIA POR PARTE DE PROFESIONALES DE LAS AFP Y NO BRINDARON INFORMACIÓN COMPLETA, VERAZ Y SUFICIENTE PARA TOMAR LA DECISIÓN DE TRASLADARSE, NO ADVIRTIERON LOS RIESGOS DEL TRASLADO, QUE LA PENSIÓN EN EL RAIS PODIA SER MENOR QUE EN EL RPM, NO EXPLICARON LAS MODALIDADES DE PENSIÓN, LA FORMA EN COMO FUNCIONA EL FONDO PRIVADO, EL DERECHO DE RETRACTO. EL 16/02/2023 PRESENTA SOLICITUD A COLPENSIONES Y PROTECCIÓN. PROTECCIÓN INFORMÓ QUE LA PENSIÓN SERÍA DEL SMLMV.</t>
  </si>
  <si>
    <t>WILSON SANCHEZ AVILA</t>
  </si>
  <si>
    <t>01/09/1998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</si>
</sst>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146</v>
      </c>
      <c r="C2" s="42"/>
    </row>
    <row r="3" spans="1:3" x14ac:dyDescent="0.25">
      <c r="A3" s="5" t="s">
        <v>0</v>
      </c>
      <c r="B3" s="43" t="s">
        <v>145</v>
      </c>
      <c r="C3" s="44"/>
    </row>
    <row r="4" spans="1:3" x14ac:dyDescent="0.25">
      <c r="A4" s="5" t="s">
        <v>109</v>
      </c>
      <c r="B4" s="43" t="s">
        <v>137</v>
      </c>
      <c r="C4" s="44"/>
    </row>
    <row r="5" spans="1:3" ht="14.45" customHeight="1" x14ac:dyDescent="0.25">
      <c r="A5" s="5" t="s">
        <v>1</v>
      </c>
      <c r="B5" s="36" t="s">
        <v>148</v>
      </c>
      <c r="C5" s="36"/>
    </row>
    <row r="6" spans="1:3" x14ac:dyDescent="0.25">
      <c r="A6" s="5" t="s">
        <v>110</v>
      </c>
      <c r="B6" s="40" t="s">
        <v>134</v>
      </c>
      <c r="C6" s="40"/>
    </row>
    <row r="7" spans="1:3" x14ac:dyDescent="0.25">
      <c r="A7" s="5" t="s">
        <v>2</v>
      </c>
      <c r="B7" s="40" t="s">
        <v>142</v>
      </c>
      <c r="C7" s="40"/>
    </row>
    <row r="8" spans="1:3" x14ac:dyDescent="0.25">
      <c r="A8" s="5" t="s">
        <v>3</v>
      </c>
      <c r="B8" s="35" t="s">
        <v>149</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ht="30" x14ac:dyDescent="0.25">
      <c r="A26" s="5" t="s">
        <v>8</v>
      </c>
      <c r="B26" s="40" t="s">
        <v>141</v>
      </c>
      <c r="C26" s="40"/>
    </row>
    <row r="27" spans="1:3" x14ac:dyDescent="0.25">
      <c r="A27" s="5" t="s">
        <v>42</v>
      </c>
      <c r="B27" s="47">
        <v>45274</v>
      </c>
      <c r="C27" s="48"/>
    </row>
    <row r="28" spans="1:3" x14ac:dyDescent="0.25">
      <c r="A28" s="5" t="s">
        <v>9</v>
      </c>
      <c r="B28" s="45" t="s">
        <v>144</v>
      </c>
      <c r="C28" s="45"/>
    </row>
    <row r="29" spans="1:3" x14ac:dyDescent="0.25">
      <c r="A29" s="5" t="s">
        <v>10</v>
      </c>
      <c r="B29" s="45">
        <v>45308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 xml:space="preserve">17001310500420230018200 </v>
      </c>
      <c r="C3" s="40"/>
    </row>
    <row r="4" spans="1:3" x14ac:dyDescent="0.25">
      <c r="A4" s="5" t="s">
        <v>0</v>
      </c>
      <c r="B4" s="40" t="str">
        <f>'GENERALES NOTA 322'!B3:C3</f>
        <v>JUZGADO 4 LABORAL DEL CIRCUITO DE MANIZALES</v>
      </c>
      <c r="C4" s="40"/>
    </row>
    <row r="5" spans="1:3" x14ac:dyDescent="0.25">
      <c r="A5" s="5" t="s">
        <v>109</v>
      </c>
      <c r="B5" s="40" t="str">
        <f>'GENERALES NOTA 322'!B4:C4</f>
        <v>COLFONDOS Y OTRO</v>
      </c>
      <c r="C5" s="40"/>
    </row>
    <row r="6" spans="1:3" x14ac:dyDescent="0.25">
      <c r="A6" s="5" t="s">
        <v>1</v>
      </c>
      <c r="B6" s="40" t="str">
        <f>'GENERALES NOTA 322'!B5:C5</f>
        <v>WILSON SANCHEZ AVILA</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tr">
        <f>'[2]AUTOS NOTA 321'!B2:C2</f>
        <v xml:space="preserve">SINIESTRO   LEGIS </v>
      </c>
      <c r="C2" s="86"/>
    </row>
    <row r="3" spans="1:6" x14ac:dyDescent="0.25">
      <c r="A3" s="21" t="s">
        <v>11</v>
      </c>
      <c r="B3" s="87" t="str">
        <f>'GENERALES NOTA 322'!B2:C2</f>
        <v xml:space="preserve">17001310500420230018200 </v>
      </c>
      <c r="C3" s="87"/>
    </row>
    <row r="4" spans="1:6" x14ac:dyDescent="0.25">
      <c r="A4" s="21" t="s">
        <v>0</v>
      </c>
      <c r="B4" s="87" t="str">
        <f>'GENERALES NOTA 322'!B3:C3</f>
        <v>JUZGADO 4 LABORAL DEL CIRCUITO DE MANIZALES</v>
      </c>
      <c r="C4" s="87"/>
    </row>
    <row r="5" spans="1:6" x14ac:dyDescent="0.25">
      <c r="A5" s="21" t="s">
        <v>109</v>
      </c>
      <c r="B5" s="87" t="str">
        <f>'GENERALES NOTA 322'!B4:C4</f>
        <v>COLFONDOS Y OTRO</v>
      </c>
      <c r="C5" s="87"/>
    </row>
    <row r="6" spans="1:6" ht="14.45" customHeight="1" x14ac:dyDescent="0.25">
      <c r="A6" s="21" t="s">
        <v>1</v>
      </c>
      <c r="B6" s="87" t="str">
        <f>'GENERALES NOTA 322'!B5:C5</f>
        <v>WILSON SANCHEZ AVILA</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128</v>
      </c>
      <c r="C15" s="86"/>
    </row>
    <row r="16" spans="1:6" ht="15" customHeight="1" x14ac:dyDescent="0.25">
      <c r="A16" s="21" t="s">
        <v>45</v>
      </c>
      <c r="B16" s="83"/>
      <c r="C16" s="84"/>
    </row>
    <row r="17" spans="1:3" ht="28.5" customHeight="1" x14ac:dyDescent="0.25">
      <c r="A17" s="14" t="s">
        <v>52</v>
      </c>
      <c r="B17" s="74">
        <f>((C19+C20+C22+C23)-C26)*C25*C27</f>
        <v>100000000</v>
      </c>
      <c r="C17" s="74"/>
    </row>
    <row r="18" spans="1:3" x14ac:dyDescent="0.25">
      <c r="A18" s="23" t="s">
        <v>53</v>
      </c>
      <c r="B18" s="75" t="s">
        <v>48</v>
      </c>
      <c r="C18" s="76"/>
    </row>
    <row r="19" spans="1:3" x14ac:dyDescent="0.25">
      <c r="A19" s="70"/>
      <c r="B19" s="22" t="s">
        <v>49</v>
      </c>
      <c r="C19" s="19">
        <v>100000000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4">
        <f>IFERROR(B17*(VLOOKUP(B15,Hoja2!$G$1:$H$6,2,0)),16666)</f>
        <v>70000000</v>
      </c>
      <c r="C28" s="74"/>
    </row>
    <row r="29" spans="1:3" ht="30" x14ac:dyDescent="0.25">
      <c r="A29" s="21" t="s">
        <v>54</v>
      </c>
      <c r="B29" s="77"/>
      <c r="C29" s="78"/>
    </row>
    <row r="30" spans="1:3" ht="30" x14ac:dyDescent="0.25">
      <c r="A30" s="21" t="s">
        <v>55</v>
      </c>
      <c r="B30" s="79"/>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 xml:space="preserve">17001310500420230018200 </v>
      </c>
      <c r="C3" s="40"/>
    </row>
    <row r="4" spans="1:3" x14ac:dyDescent="0.25">
      <c r="A4" s="5" t="s">
        <v>0</v>
      </c>
      <c r="B4" s="40" t="str">
        <f>'GENERALES NOTA 322'!B3:C3</f>
        <v>JUZGADO 4 LABORAL DEL CIRCUITO DE MANIZALES</v>
      </c>
      <c r="C4" s="40"/>
    </row>
    <row r="5" spans="1:3" ht="29.1" customHeight="1" x14ac:dyDescent="0.25">
      <c r="A5" s="5" t="s">
        <v>109</v>
      </c>
      <c r="B5" s="40" t="str">
        <f>'GENERALES NOTA 322'!B4:C4</f>
        <v>COLFONDOS Y OTRO</v>
      </c>
      <c r="C5" s="40"/>
    </row>
    <row r="6" spans="1:3" x14ac:dyDescent="0.25">
      <c r="A6" s="5" t="s">
        <v>1</v>
      </c>
      <c r="B6" s="40" t="str">
        <f>'GENERALES NOTA 322'!B5:C5</f>
        <v>WILSON SANCHEZ AVILA</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Jessica Benavides Plaza</cp:lastModifiedBy>
  <dcterms:created xsi:type="dcterms:W3CDTF">2020-12-07T14:41:17Z</dcterms:created>
  <dcterms:modified xsi:type="dcterms:W3CDTF">2023-12-19T16:30:49Z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