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LEONIDAS RODRIGUEZ/"/>
    </mc:Choice>
  </mc:AlternateContent>
  <xr:revisionPtr revIDLastSave="11" documentId="8_{349DD68F-6CDF-3543-99A7-FA07F84BB277}" xr6:coauthVersionLast="47" xr6:coauthVersionMax="47" xr10:uidLastSave="{30B86BD5-2A75-EB43-BE44-11EDDDA81941}"/>
  <bookViews>
    <workbookView xWindow="0" yWindow="0" windowWidth="25600" windowHeight="160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5" l="1"/>
  <c r="B17" i="11"/>
  <c r="B28" i="11" s="1"/>
  <c r="B7" i="10"/>
  <c r="B7" i="14"/>
  <c r="B6" i="14"/>
  <c r="B5" i="14"/>
  <c r="B4" i="14"/>
  <c r="B3" i="14"/>
  <c r="B2" i="14"/>
  <c r="B4" i="11"/>
  <c r="B5" i="11"/>
  <c r="B7" i="11"/>
  <c r="B3" i="11"/>
  <c r="B4" i="10"/>
  <c r="B5" i="10"/>
  <c r="B6" i="10"/>
  <c r="B3" i="10"/>
  <c r="B15" i="5" l="1"/>
</calcChain>
</file>

<file path=xl/sharedStrings.xml><?xml version="1.0" encoding="utf-8"?>
<sst xmlns="http://schemas.openxmlformats.org/spreadsheetml/2006/main" count="204" uniqueCount="161">
  <si>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</si>
  <si>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</si>
  <si>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</si>
  <si>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</si>
  <si>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</si>
  <si>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</si>
  <si>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</si>
  <si>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</si>
  <si>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</si>
  <si>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</si>
  <si>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</si>
  <si>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</si>
  <si>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</si>
  <si>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</si>
  <si>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</si>
  <si>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</si>
  <si>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</si>
  <si>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</si>
  <si>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</si>
  <si>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</si>
  <si>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</si>
  <si>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</si>
  <si>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</si>
  <si>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</si>
  <si>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</si>
  <si>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</si>
  <si>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</si>
  <si>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</si>
  <si>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</si>
  <si>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</si>
  <si>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</si>
  <si>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</si>
  <si>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</si>
  <si>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</si>
  <si>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</si>
  <si>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</si>
  <si>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</si>
  <si>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</si>
  <si>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</si>
  <si>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</si>
  <si>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</si>
  <si>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</si>
  <si>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</si>
  <si>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</si>
  <si>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</si>
  <si>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</si>
  <si>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</si>
  <si>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</si>
  <si>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</si>
  <si>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</si>
  <si>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</si>
  <si>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</si>
  <si>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</si>
  <si>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</si>
  <si>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</si>
  <si>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</si>
  <si>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</si>
  <si>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</si>
  <si>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</si>
  <si>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</si>
  <si>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</si>
  <si>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</si>
  <si>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</si>
  <si>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</si>
  <si>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</si>
  <si>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</si>
  <si>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</si>
  <si>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</si>
  <si>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</si>
  <si>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</si>
  <si>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</si>
  <si>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</si>
  <si>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</si>
  <si>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</si>
  <si>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</si>
  <si>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</si>
  <si>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</si>
  <si>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</si>
  <si>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</si>
  <si>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</si>
  <si>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</si>
  <si>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</si>
  <si>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</si>
  <si>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</si>
  <si>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</si>
  <si>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</si>
  <si>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</si>
  <si>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</si>
  <si>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</si>
  <si>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</si>
  <si>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</si>
  <si>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</si>
  <si>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</si>
  <si>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</si>
  <si>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</si>
  <si>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</si>
  <si>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</si>
  <si>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</si>
  <si>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</si>
  <si>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</si>
  <si>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</si>
  <si>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</si>
  <si>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</si>
  <si>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</si>
  <si>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</si>
  <si>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</si>
  <si>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</si>
  <si>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</si>
  <si>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</si>
  <si>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</si>
  <si>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</si>
  <si>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</si>
  <si>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</si>
  <si>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</si>
  <si>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</si>
  <si>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</si>
  <si>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</si>
  <si>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</si>
  <si>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</si>
  <si>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</si>
  <si>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</si>
  <si>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</si>
  <si>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</si>
  <si>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</si>
  <si>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</si>
  <si>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</si>
  <si>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</si>
  <si>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</si>
  <si>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</si>
  <si>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</si>
  <si>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</si>
  <si>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</si>
  <si>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73001310300320240000700</t>
  </si>
  <si>
    <t>JUZGADO TERCERO CIVIL DEL CIRCUITO DE IBAGUÉ</t>
  </si>
  <si>
    <t>06 DE DICIEMBRE DE 2023</t>
  </si>
  <si>
    <t>05 DE FEBRERO DE 2024</t>
  </si>
  <si>
    <t>06 DE MARZO DE 2024</t>
  </si>
  <si>
    <t>NUBIA CONSUELO CORTES GARCIA EN NOMBRE DE SEGUNDO LEONIDAS RODRÍGUEZ</t>
  </si>
  <si>
    <t>022637655 / 0</t>
  </si>
  <si>
    <t>RODRIGUEZ GIRALDO SEGUNDO LEONIDAS</t>
  </si>
  <si>
    <t>ALLIANZ SEGUROS DE VIDA SA</t>
  </si>
  <si>
    <t>Daño Moral</t>
  </si>
  <si>
    <t>Valor asegurado</t>
  </si>
  <si>
    <t>SEGUNDO LEONIDAS RODRIGUEZ GIRALDO</t>
  </si>
  <si>
    <t>07 DE NOVIEMBRE DE 2023</t>
  </si>
  <si>
    <t>22 DE NOVIEMBRE DE 2024</t>
  </si>
  <si>
    <t>INCAPACIDAD, INUTILIZACIÓN O DESMEMBRACIÓN POR ENFERMEDAD O ACCIDENTE Y RENTA DIARIA POR HOSPITALIZACIÓN</t>
  </si>
  <si>
    <t>El señor Leonidas Rodriguez adquirió una póliza de vida- Actuall, cuya vigencia inició el día 11 de marzo de 2020 y se ha venido renovando. Posteriormente, el señor Rodríguez empezó a tener dificultades de salud, por lo que el Instituto del Sistema Nervioso de Risaralsa SAS le diagnosticó Esquizofrenia Paranoide y Psoriasis Vulgar, adicionalmente, para restabelcer su salud estuvo hospitalizado 40 días en dicho instituto. Con ocasión a lo anterior, el día 29 de abril de 2022 el señor Rodriguez fue calificado con una Pérdida de Capacidad Laboral del 53,10% y cuya fecha de estructuración corresponde al día 26 de noviembre de 2021 y asimismo fue adjudicada su Cónyuge, la señora Nubia Cortés, como apoyo judicial definitivo.
El día 12 de marzo de 2022 se radicó reclamación a fin de que se afectara el amparo de Incapacidad,  inutilizacion o desmembracion por enfermedad o accidente. Sin embargo dicha reclamación fue objetada por la Compañía en virtud de que el asegurado no declaró sinceramente su información financiera, así como tampoco es coherente la información de la historia clínica y la versión otorgada en la entrevista.
El día 03 de noviembre de 2023 se radicó reclamación a fin de que se afectara el amparo de renta diaria por hospitalización. Sin embargo la Compañía objetó en virtud de que se encuentra configurado el fenómeno prescriptivo.</t>
  </si>
  <si>
    <t>26 DE NOVIEMBRE DE 2021 (Fecha de estructuración)</t>
  </si>
  <si>
    <t>Incapacidad total y permanente</t>
  </si>
  <si>
    <t>11/03/2020-11/03/2022</t>
  </si>
  <si>
    <t>• al contrastar la información por usted proporcionada en la declaración de renta, se 
evidencia que sus ingresos ascendían a 83.400.000, su patrimonio a 483.700.000 y sus deudas a 
114.284.0000</t>
  </si>
  <si>
    <t>•  teniendo 
en cuenta que los soportes que sustentan la reclamación presentan inconsistencias, con base en lo 
señalado en los artículos 10771 y 10782 del Código de Comercio</t>
  </si>
  <si>
    <t xml:space="preserve">• Disminución de la suma asegurada por pago de indemnizaciones con cargo a la PÓLIZA22637655
</t>
  </si>
  <si>
    <t>X</t>
  </si>
  <si>
    <t>112251554 - APJ32244</t>
  </si>
  <si>
    <t>Valor Asegurado</t>
  </si>
  <si>
    <t>intereses moratorios</t>
  </si>
  <si>
    <t>Se estima como liquidación objetiva de las pretensiones la suma total de $873.032.520 conforme a los siguientes presupuestos:
1. Valor asegurado por la cobertura Incapacidad, inutilización o desmembración por enfermedad o accidente: Se reconocerá la suma de $515.000.000 conforme a la carátula de la póliza. Lo anterior en virtud de que el día 29 de abril de 2022 el señor Rodríguez fue calificado con una Pérdida de Capacidad Laboral del 53,10% y cuya fecha de estructuración corresponde al día 26 de noviembre de 2021.
2. Valor asegurado por la cobertura de renta diaria por hospitalización: Se reconocerá la suma de $18.413.320 conforme a la carátula de la póliza. Lo anterior en virtud de que el asegurado estuvo hospitalizado por 40 días durante los siguientes periodos: entre el día 06 de marzo del 2021 hasta el 29 de marzo del 2021 y desde el día 13 de abril del 2021 hasta el 30 de abril del 2021
3. No se reconocerá el daño emergente relativo a los gastos de medicamentos y ordenes médicas, toda vez que la no afectación del seguro no derivó los gastos que menciona el actor tuvo que incurrir.
5. No se reconocerá daño moral, toda vez que la no afectación del seguro no derivó el estado de salud actual del señor Leónidas Rodríguez.
6. Se reconocerá la suma de $339.619.200 por concepto de intereses moratorios, contabilizados desde el día 12 de abril de 2022, un mes después de la presentación de la reclamación, y el día de hoy, 11 de marzo de 2024.</t>
  </si>
  <si>
    <t>1. PRESCRIPCIÓN DE LAS ACCIONES DERIVADAS DEL CONTRATO DE SEGURO 
2. NULIDAD DEL ASEGURAMIENTO COMO CONSECUENCIA DE LA RETICENCIA DEL ASEGURADO DE LA PÓLIZA DE VIDA ACTUALL NÚMERO 022637655 / 0
3. FALTA DE COBERTURA MATERIAL DE LA PÓLIZA VIDA GRUPO AL ESTAR ANTE UN RIESGO EXPRESAMENTE EXCLUIDO DE AMPARO 
4. FALTA DE COBERTURA TAMPORAL DE LA PÓLIZA DE VIDA ACTUALL NÚMERO 022637655 / 0
5. INEXISTENCIA DE OBLIGACIÓN A CARGO DE LA ASEGURADORA DE PRACTICAR Y/O EXIGIR EXÁMENES MÉDICOS EN LA ETAPA PRECONTRACTUAL.
6. LA ACREDITACIÓN DE LA MALA FE NO ES UN REQUISITO DE PRUEBA PARA QUIEN ALEGA LA RETICENCIA DEL CONTRATO DE SEGURO.
7. ALLIANZ SEGUROS DE VIDA S.A. TIENE LA FACULTAD DE RETENER LA PRIMA A TÍTULO DE PENA COMO CONSECUENCIA DE LA DECLARATORIA DE LA RETICENCIA DE LOS CONTRATOS DE SEGURO.
8. EN CUALQUIER CASO, DE NINGUNA FORMA SE PODRÁ EXCEDER EL MÁXIMO DEL VALOR ASEGURADO</t>
  </si>
  <si>
    <t>La contingencia se califica como PROBABLE toda vez no se encuentra acreditada la reticencia del asegurado. Asimismo, debe indicarse que la póliza presta cobertura material y temporal. 
La Póliza ActuAll número 022637655 / 0, presta cobertura material y temporal, de conformidad con los hechos y pretensiones expuestas en el líbelo de la demanda. Frente a la cobertura temporal, debe señalarse la fecha de estructuración de invalidez del señor Leónidas Segundo Rodríguez tuvo ocasión el día 26 de noviembre de 2021 y las fechas de hospitalización tuvieron lugar entre el día 06 de marzo del 2021 hasta el 29 de marzo del 2021 y desde el día 13 de abril del 2021 hasta el 30 de abril del 2021, esto es, dentro de la vigencia de la póliza, pues la misma tuvo como periodo de vigencia inicial desde 11 de marzo de 2020 hasta el día 10 de marzo de 2021 y tuvo como periodo de renovación desde el día 11 de marzo de 2021 hasta el día 10 de marzo de 2022. Aunado a ello, presta cobertura material en tanto la misma cubre la incapacidad, inutilización o Desmembración por enfermedad  o accidente y la  renta diaria por hospitalización, amparos que el demandante pretende afectar
Por otro lado, frente la obligación indemnizatoria de la Compañía debe indicarse que en lo que concierne al amparo de incapacidad, inutilización o Desmembración por enfermedad  o accidente, si bien en la objeción calendada el 11 de agosto de 2022 se indicó que el señor Leónidas había sido reticente por no haber declarado sinceramente su información financiera y estado de salud en la declaración suscrita el día 26 de febrero de 2020, lo cierto es que en la Historia Clínica allegada se verifica que el antecedente de Esquizofrenia Paranoide Tardía se originó en el año 2021, es decir, un año después a la celebración del contrato. Por otra parte, en la declaración de los ingresos sí se verifica una incongruencia con la información realmente reportada ante la DIAN, sin embargo, la declaración de renta que fue instrumento para objetar refleja su información financiera del año 2018, por lo que tampoco esta corresponde a la realidad del año 2020 y en ese sentido no se encuentra acreditada la reticencia del asegurado. Asimismo, debe señalarse, que si en el debate probatorio se confirmara la reticencia, lo cierto es que al interior del proceso no obran elementos de juicio que permitan acreditar que de haber conocido la existencia de las patologías e información financiera correcta, el contrato de seguro no se hubiera celebrado o se habría contratado en condiciones más onerosas. Razón por la cual la contingencia frente a esta póliza se califica como probable.
Finalmente, frente la obligación indemnizatoria de la Compañía en lo que concierne al amparo de renta diaria por hospitalización debe indicarse que operó la prescripción ordinaria de las acciones derivadas del contrato de seguro. Lo anterior por cuanto el hecho que da base a la acción, es decir los periodos de hospitalización tuvieron lugar el día 06 de marzo del 2021 hasta el 29 de marzo del 2021 y luego desde el día 13 de abril del 2021 hasta el 30 de abril del 2021, por lo que desde esta última calenda fue que inició el conteo del término bienal y en ese sentido la hoy demandante tenía hasta el 30 de abril de 2023 para presentar la demanda o interrumpir el término, sin embargo solo fue hasta el 3 de noviembre de 2023 que se envió la solicitud de indemnización, por lo que la misma se presentó cuando ya el termino de prescripción había fenecido.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</si>
</sst>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endadiaz/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Normal="100" workbookViewId="0">
      <selection activeCell="B11" sqref="B11:C11"/>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49" t="s">
        <v>0</v>
      </c>
      <c r="B1" s="49"/>
      <c r="C1" s="49"/>
    </row>
    <row r="2" spans="1:3" ht="16" x14ac:dyDescent="0.2">
      <c r="A2" s="5" t="s">
        <v>1</v>
      </c>
      <c r="B2" s="50" t="s">
        <v>132</v>
      </c>
      <c r="C2" s="51"/>
    </row>
    <row r="3" spans="1:3" ht="16" x14ac:dyDescent="0.2">
      <c r="A3" s="5" t="s">
        <v>2</v>
      </c>
      <c r="B3" s="52" t="s">
        <v>133</v>
      </c>
      <c r="C3" s="53"/>
    </row>
    <row r="4" spans="1:3" ht="16" x14ac:dyDescent="0.2">
      <c r="A4" s="5" t="s">
        <v>3</v>
      </c>
      <c r="B4" s="52" t="s">
        <v>140</v>
      </c>
      <c r="C4" s="53"/>
    </row>
    <row r="5" spans="1:3" ht="14.5" customHeight="1" x14ac:dyDescent="0.2">
      <c r="A5" s="5" t="s">
        <v>4</v>
      </c>
      <c r="B5" s="38" t="s">
        <v>137</v>
      </c>
      <c r="C5" s="36"/>
    </row>
    <row r="6" spans="1:3" ht="16" x14ac:dyDescent="0.2">
      <c r="A6" s="5" t="s">
        <v>5</v>
      </c>
      <c r="B6" s="36" t="s">
        <v>107</v>
      </c>
      <c r="C6" s="36"/>
    </row>
    <row r="7" spans="1:3" ht="16" x14ac:dyDescent="0.2">
      <c r="A7" s="5" t="s">
        <v>7</v>
      </c>
      <c r="B7" s="7" t="s">
        <v>143</v>
      </c>
    </row>
    <row r="8" spans="1:3" ht="16" x14ac:dyDescent="0.2">
      <c r="A8" s="5" t="s">
        <v>8</v>
      </c>
      <c r="B8" s="38" t="s">
        <v>148</v>
      </c>
      <c r="C8" s="38"/>
    </row>
    <row r="9" spans="1:3" ht="16" x14ac:dyDescent="0.2">
      <c r="A9" s="5" t="s">
        <v>9</v>
      </c>
      <c r="B9" s="38" t="s">
        <v>144</v>
      </c>
      <c r="C9" s="38"/>
    </row>
    <row r="10" spans="1:3" ht="16" x14ac:dyDescent="0.2">
      <c r="A10" s="5" t="s">
        <v>10</v>
      </c>
      <c r="B10" s="38" t="s">
        <v>145</v>
      </c>
      <c r="C10" s="38"/>
    </row>
    <row r="11" spans="1:3" ht="23.25" customHeight="1" x14ac:dyDescent="0.2">
      <c r="A11" s="5" t="s">
        <v>11</v>
      </c>
      <c r="B11" s="47" t="s">
        <v>146</v>
      </c>
      <c r="C11" s="48"/>
    </row>
    <row r="12" spans="1:3" x14ac:dyDescent="0.2">
      <c r="A12" s="37" t="s">
        <v>12</v>
      </c>
      <c r="B12" s="38" t="s">
        <v>147</v>
      </c>
      <c r="C12" s="36"/>
    </row>
    <row r="13" spans="1:3" ht="30" customHeight="1" x14ac:dyDescent="0.2">
      <c r="A13" s="37"/>
      <c r="B13" s="36"/>
      <c r="C13" s="36"/>
    </row>
    <row r="14" spans="1:3" ht="163" customHeight="1" x14ac:dyDescent="0.2">
      <c r="A14" s="37"/>
      <c r="B14" s="36"/>
      <c r="C14" s="36"/>
    </row>
    <row r="15" spans="1:3" ht="32" x14ac:dyDescent="0.2">
      <c r="A15" s="5" t="s">
        <v>13</v>
      </c>
      <c r="B15" s="41">
        <f>SUM(C17,C18,C20,C21,C23)</f>
        <v>572239000</v>
      </c>
      <c r="C15" s="42"/>
    </row>
    <row r="16" spans="1:3" ht="33.75" customHeight="1" x14ac:dyDescent="0.2">
      <c r="A16" s="43" t="s">
        <v>14</v>
      </c>
      <c r="B16" s="44" t="s">
        <v>15</v>
      </c>
      <c r="C16" s="44"/>
    </row>
    <row r="17" spans="1:3" ht="33.75" customHeight="1" x14ac:dyDescent="0.2">
      <c r="A17" s="43"/>
      <c r="B17" s="11" t="s">
        <v>142</v>
      </c>
      <c r="C17" s="6">
        <f>530450000+18389000</f>
        <v>548839000</v>
      </c>
    </row>
    <row r="18" spans="1:3" ht="33.75" customHeight="1" x14ac:dyDescent="0.2">
      <c r="A18" s="43"/>
      <c r="B18" s="11" t="s">
        <v>16</v>
      </c>
      <c r="C18" s="6">
        <v>10400000</v>
      </c>
    </row>
    <row r="19" spans="1:3" x14ac:dyDescent="0.2">
      <c r="A19" s="43"/>
      <c r="B19" s="45" t="s">
        <v>17</v>
      </c>
      <c r="C19" s="46"/>
    </row>
    <row r="20" spans="1:3" ht="16" x14ac:dyDescent="0.2">
      <c r="A20" s="43"/>
      <c r="B20" s="11" t="s">
        <v>141</v>
      </c>
      <c r="C20" s="6">
        <v>13000000</v>
      </c>
    </row>
    <row r="21" spans="1:3" x14ac:dyDescent="0.2">
      <c r="A21" s="43"/>
      <c r="B21" s="11"/>
      <c r="C21" s="6"/>
    </row>
    <row r="22" spans="1:3" x14ac:dyDescent="0.2">
      <c r="A22" s="43"/>
      <c r="B22" s="45" t="s">
        <v>18</v>
      </c>
      <c r="C22" s="46"/>
    </row>
    <row r="23" spans="1:3" x14ac:dyDescent="0.2">
      <c r="A23" s="43"/>
      <c r="B23" s="11"/>
      <c r="C23" s="16"/>
    </row>
    <row r="24" spans="1:3" ht="16" x14ac:dyDescent="0.2">
      <c r="A24" s="5" t="s">
        <v>19</v>
      </c>
      <c r="B24" s="36" t="s">
        <v>139</v>
      </c>
      <c r="C24" s="36"/>
    </row>
    <row r="25" spans="1:3" ht="16" x14ac:dyDescent="0.2">
      <c r="A25" s="5" t="s">
        <v>20</v>
      </c>
      <c r="B25" s="36">
        <v>93383289</v>
      </c>
      <c r="C25" s="36"/>
    </row>
    <row r="26" spans="1:3" ht="16" x14ac:dyDescent="0.2">
      <c r="A26" s="5" t="s">
        <v>21</v>
      </c>
      <c r="B26" s="36" t="s">
        <v>138</v>
      </c>
      <c r="C26" s="36"/>
    </row>
    <row r="27" spans="1:3" ht="16" x14ac:dyDescent="0.2">
      <c r="A27" s="5" t="s">
        <v>22</v>
      </c>
      <c r="B27" s="39" t="s">
        <v>134</v>
      </c>
      <c r="C27" s="40"/>
    </row>
    <row r="28" spans="1:3" ht="16" x14ac:dyDescent="0.2">
      <c r="A28" s="5" t="s">
        <v>23</v>
      </c>
      <c r="B28" s="35" t="s">
        <v>135</v>
      </c>
      <c r="C28" s="35"/>
    </row>
    <row r="29" spans="1:3" ht="16" x14ac:dyDescent="0.2">
      <c r="A29" s="5" t="s">
        <v>24</v>
      </c>
      <c r="B29" s="36" t="s">
        <v>136</v>
      </c>
      <c r="C29" s="36"/>
    </row>
  </sheetData>
  <mergeCells count="23">
    <mergeCell ref="B8:C8"/>
    <mergeCell ref="B9:C9"/>
    <mergeCell ref="B10:C10"/>
    <mergeCell ref="B11:C11"/>
    <mergeCell ref="A1:C1"/>
    <mergeCell ref="B5:C5"/>
    <mergeCell ref="B2:C2"/>
    <mergeCell ref="B3:C3"/>
    <mergeCell ref="B4:C4"/>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4" zoomScale="80" zoomScaleNormal="80" workbookViewId="0">
      <selection activeCell="B13" sqref="B13:C13"/>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64" t="s">
        <v>25</v>
      </c>
      <c r="B1" s="64"/>
      <c r="C1" s="64"/>
    </row>
    <row r="2" spans="1:3" ht="16" x14ac:dyDescent="0.2">
      <c r="A2" s="13" t="s">
        <v>26</v>
      </c>
      <c r="B2" s="65">
        <v>112251554</v>
      </c>
      <c r="C2" s="66"/>
    </row>
    <row r="3" spans="1:3" ht="16" x14ac:dyDescent="0.2">
      <c r="A3" s="5" t="s">
        <v>1</v>
      </c>
      <c r="B3" s="36" t="str">
        <f>'GENERALES NOTA 322'!B2:C2</f>
        <v>73001310300320240000700</v>
      </c>
      <c r="C3" s="36"/>
    </row>
    <row r="4" spans="1:3" ht="16" x14ac:dyDescent="0.2">
      <c r="A4" s="5" t="s">
        <v>2</v>
      </c>
      <c r="B4" s="36" t="str">
        <f>'GENERALES NOTA 322'!B3:C3</f>
        <v>JUZGADO TERCERO CIVIL DEL CIRCUITO DE IBAGUÉ</v>
      </c>
      <c r="C4" s="36"/>
    </row>
    <row r="5" spans="1:3" ht="16" x14ac:dyDescent="0.2">
      <c r="A5" s="5" t="s">
        <v>3</v>
      </c>
      <c r="B5" s="36" t="str">
        <f>'GENERALES NOTA 322'!B4:C4</f>
        <v>ALLIANZ SEGUROS DE VIDA SA</v>
      </c>
      <c r="C5" s="36"/>
    </row>
    <row r="6" spans="1:3" ht="16" x14ac:dyDescent="0.2">
      <c r="A6" s="5" t="s">
        <v>4</v>
      </c>
      <c r="B6" s="36" t="e">
        <f>_xlfn.SINGLE('GENERALES NOTA 322'!#REF!)</f>
        <v>#REF!</v>
      </c>
      <c r="C6" s="36"/>
    </row>
    <row r="7" spans="1:3" ht="16" x14ac:dyDescent="0.2">
      <c r="A7" s="5" t="s">
        <v>5</v>
      </c>
      <c r="B7" s="36" t="str">
        <f>'GENERALES NOTA 322'!B6:C6</f>
        <v>DEMANDA DIRECTA</v>
      </c>
      <c r="C7" s="36"/>
    </row>
    <row r="8" spans="1:3" ht="16" x14ac:dyDescent="0.2">
      <c r="A8" s="13" t="s">
        <v>27</v>
      </c>
      <c r="B8" s="36">
        <v>22637655</v>
      </c>
      <c r="C8" s="36"/>
    </row>
    <row r="9" spans="1:3" ht="16" x14ac:dyDescent="0.2">
      <c r="A9" s="13" t="s">
        <v>11</v>
      </c>
      <c r="B9" s="36" t="s">
        <v>149</v>
      </c>
      <c r="C9" s="36"/>
    </row>
    <row r="10" spans="1:3" ht="16" x14ac:dyDescent="0.2">
      <c r="A10" s="13" t="s">
        <v>28</v>
      </c>
      <c r="B10" s="65">
        <v>530450000</v>
      </c>
      <c r="C10" s="67"/>
    </row>
    <row r="11" spans="1:3" ht="16" x14ac:dyDescent="0.2">
      <c r="A11" s="13" t="s">
        <v>29</v>
      </c>
      <c r="B11" s="65"/>
      <c r="C11" s="66"/>
    </row>
    <row r="12" spans="1:3" ht="16" x14ac:dyDescent="0.2">
      <c r="A12" s="13" t="s">
        <v>30</v>
      </c>
      <c r="B12" s="52" t="s">
        <v>99</v>
      </c>
      <c r="C12" s="53"/>
    </row>
    <row r="13" spans="1:3" ht="16" x14ac:dyDescent="0.2">
      <c r="A13" s="13" t="s">
        <v>31</v>
      </c>
      <c r="B13" s="36" t="s">
        <v>150</v>
      </c>
      <c r="C13" s="36"/>
    </row>
    <row r="14" spans="1:3" ht="16" x14ac:dyDescent="0.2">
      <c r="A14" s="13" t="s">
        <v>32</v>
      </c>
      <c r="B14" s="36" t="s">
        <v>96</v>
      </c>
      <c r="C14" s="36"/>
    </row>
    <row r="15" spans="1:3" ht="16" x14ac:dyDescent="0.2">
      <c r="A15" s="13" t="s">
        <v>33</v>
      </c>
      <c r="B15" s="36" t="s">
        <v>96</v>
      </c>
      <c r="C15" s="36"/>
    </row>
    <row r="16" spans="1:3" x14ac:dyDescent="0.2">
      <c r="A16" s="62" t="s">
        <v>34</v>
      </c>
      <c r="B16" s="36"/>
      <c r="C16" s="36"/>
    </row>
    <row r="17" spans="1:3" ht="16" x14ac:dyDescent="0.2">
      <c r="A17" s="63"/>
      <c r="B17" s="9" t="s">
        <v>35</v>
      </c>
      <c r="C17" s="10" t="s">
        <v>36</v>
      </c>
    </row>
    <row r="18" spans="1:3" x14ac:dyDescent="0.2">
      <c r="A18" s="63"/>
      <c r="B18" s="11"/>
      <c r="C18" s="11"/>
    </row>
    <row r="19" spans="1:3" x14ac:dyDescent="0.2">
      <c r="A19" s="63"/>
      <c r="B19" s="11"/>
      <c r="C19" s="11"/>
    </row>
    <row r="20" spans="1:3" x14ac:dyDescent="0.2">
      <c r="A20" s="63"/>
      <c r="B20" s="11"/>
      <c r="C20" s="11"/>
    </row>
    <row r="21" spans="1:3" ht="16" x14ac:dyDescent="0.2">
      <c r="A21" s="13" t="s">
        <v>37</v>
      </c>
      <c r="B21" s="36"/>
      <c r="C21" s="36"/>
    </row>
    <row r="22" spans="1:3" ht="16" x14ac:dyDescent="0.2">
      <c r="A22" s="13" t="s">
        <v>38</v>
      </c>
      <c r="B22" s="52"/>
      <c r="C22" s="53"/>
    </row>
    <row r="23" spans="1:3" ht="16" x14ac:dyDescent="0.2">
      <c r="A23" s="13" t="s">
        <v>39</v>
      </c>
      <c r="B23" s="36" t="s">
        <v>111</v>
      </c>
      <c r="C23" s="36"/>
    </row>
    <row r="24" spans="1:3" ht="16" x14ac:dyDescent="0.2">
      <c r="A24" s="13" t="s">
        <v>40</v>
      </c>
      <c r="B24" s="36"/>
      <c r="C24" s="36"/>
    </row>
    <row r="25" spans="1:3" ht="16" x14ac:dyDescent="0.2">
      <c r="A25" s="13" t="s">
        <v>41</v>
      </c>
      <c r="B25" s="36"/>
      <c r="C25" s="36"/>
    </row>
    <row r="26" spans="1:3" ht="16" x14ac:dyDescent="0.2">
      <c r="A26" s="12" t="s">
        <v>42</v>
      </c>
      <c r="B26" s="36" t="s">
        <v>95</v>
      </c>
      <c r="C26" s="36"/>
    </row>
    <row r="27" spans="1:3" x14ac:dyDescent="0.2">
      <c r="A27" s="61" t="s">
        <v>43</v>
      </c>
      <c r="B27" s="61"/>
      <c r="C27" s="61"/>
    </row>
    <row r="28" spans="1:3" ht="14.5" customHeight="1" x14ac:dyDescent="0.2">
      <c r="A28" s="56" t="s">
        <v>44</v>
      </c>
      <c r="B28" s="57"/>
      <c r="C28" s="31"/>
    </row>
    <row r="29" spans="1:3" ht="14.5" customHeight="1" x14ac:dyDescent="0.2">
      <c r="A29" s="58" t="s">
        <v>45</v>
      </c>
      <c r="B29" s="59"/>
      <c r="C29" s="31"/>
    </row>
    <row r="30" spans="1:3" ht="14.5" customHeight="1" x14ac:dyDescent="0.2">
      <c r="A30" s="58" t="s">
        <v>153</v>
      </c>
      <c r="B30" s="59"/>
      <c r="C30" s="32"/>
    </row>
    <row r="31" spans="1:3" ht="14.5" customHeight="1" x14ac:dyDescent="0.2">
      <c r="A31" s="58" t="s">
        <v>151</v>
      </c>
      <c r="B31" s="59"/>
      <c r="C31" s="31"/>
    </row>
    <row r="32" spans="1:3" x14ac:dyDescent="0.2">
      <c r="A32" s="58" t="s">
        <v>152</v>
      </c>
      <c r="B32" s="59"/>
      <c r="C32" s="31"/>
    </row>
    <row r="33" spans="1:3" ht="14.5" customHeight="1" x14ac:dyDescent="0.2">
      <c r="A33" s="58" t="s">
        <v>46</v>
      </c>
      <c r="B33" s="59"/>
      <c r="C33" s="31"/>
    </row>
    <row r="34" spans="1:3" ht="14.5" customHeight="1" x14ac:dyDescent="0.2">
      <c r="A34" s="58" t="s">
        <v>47</v>
      </c>
      <c r="B34" s="59"/>
      <c r="C34" s="33"/>
    </row>
    <row r="35" spans="1:3" x14ac:dyDescent="0.2">
      <c r="A35" s="56" t="s">
        <v>48</v>
      </c>
      <c r="B35" s="57"/>
      <c r="C35" s="34"/>
    </row>
    <row r="36" spans="1:3" x14ac:dyDescent="0.2">
      <c r="A36" s="60" t="s">
        <v>49</v>
      </c>
      <c r="B36" s="60"/>
      <c r="C36" s="60"/>
    </row>
    <row r="37" spans="1:3" x14ac:dyDescent="0.2">
      <c r="A37" s="54" t="s">
        <v>50</v>
      </c>
      <c r="B37" s="54"/>
      <c r="C37" s="11"/>
    </row>
    <row r="38" spans="1:3" x14ac:dyDescent="0.2">
      <c r="A38" s="54" t="s">
        <v>51</v>
      </c>
      <c r="B38" s="54"/>
      <c r="C38" s="11"/>
    </row>
    <row r="39" spans="1:3" x14ac:dyDescent="0.2">
      <c r="A39" s="54" t="s">
        <v>52</v>
      </c>
      <c r="B39" s="54"/>
      <c r="C39" s="11"/>
    </row>
    <row r="40" spans="1:3" x14ac:dyDescent="0.2">
      <c r="A40" s="54" t="s">
        <v>53</v>
      </c>
      <c r="B40" s="54"/>
      <c r="C40" s="11"/>
    </row>
    <row r="41" spans="1:3" x14ac:dyDescent="0.2">
      <c r="A41" s="54" t="s">
        <v>54</v>
      </c>
      <c r="B41" s="54"/>
      <c r="C41" s="11"/>
    </row>
    <row r="42" spans="1:3" x14ac:dyDescent="0.2">
      <c r="A42" s="54" t="s">
        <v>55</v>
      </c>
      <c r="B42" s="54"/>
      <c r="C42" s="11"/>
    </row>
    <row r="43" spans="1:3" x14ac:dyDescent="0.2">
      <c r="A43" s="54" t="s">
        <v>56</v>
      </c>
      <c r="B43" s="54"/>
      <c r="C43" s="11"/>
    </row>
    <row r="44" spans="1:3" x14ac:dyDescent="0.2">
      <c r="A44" s="54" t="s">
        <v>57</v>
      </c>
      <c r="B44" s="54"/>
      <c r="C44" s="11"/>
    </row>
    <row r="45" spans="1:3" x14ac:dyDescent="0.2">
      <c r="A45" s="54" t="s">
        <v>58</v>
      </c>
      <c r="B45" s="54"/>
      <c r="C45" s="11"/>
    </row>
    <row r="46" spans="1:3" ht="16" x14ac:dyDescent="0.2">
      <c r="A46" s="54" t="s">
        <v>59</v>
      </c>
      <c r="B46" s="54"/>
      <c r="C46" s="11" t="s">
        <v>154</v>
      </c>
    </row>
    <row r="47" spans="1:3" x14ac:dyDescent="0.2">
      <c r="A47" s="54" t="s">
        <v>60</v>
      </c>
      <c r="B47" s="54"/>
      <c r="C47" s="11"/>
    </row>
    <row r="48" spans="1:3" x14ac:dyDescent="0.2">
      <c r="A48" s="54" t="s">
        <v>61</v>
      </c>
      <c r="B48" s="54"/>
      <c r="C48" s="11"/>
    </row>
    <row r="49" spans="1:3" x14ac:dyDescent="0.2">
      <c r="A49" s="54" t="s">
        <v>62</v>
      </c>
      <c r="B49" s="54"/>
      <c r="C49" s="11"/>
    </row>
    <row r="50" spans="1:3" x14ac:dyDescent="0.2">
      <c r="A50" s="54" t="s">
        <v>63</v>
      </c>
      <c r="B50" s="54"/>
      <c r="C50" s="11"/>
    </row>
    <row r="51" spans="1:3" x14ac:dyDescent="0.2">
      <c r="A51" s="54" t="s">
        <v>64</v>
      </c>
      <c r="B51" s="54"/>
      <c r="C51" s="11"/>
    </row>
    <row r="52" spans="1:3" x14ac:dyDescent="0.2">
      <c r="A52" s="54" t="s">
        <v>65</v>
      </c>
      <c r="B52" s="54"/>
      <c r="C52" s="11"/>
    </row>
    <row r="53" spans="1:3" x14ac:dyDescent="0.2">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3" zoomScaleNormal="100" workbookViewId="0">
      <selection activeCell="A26" sqref="A26"/>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64" t="s">
        <v>66</v>
      </c>
      <c r="B1" s="64"/>
      <c r="C1" s="64"/>
    </row>
    <row r="2" spans="1:6" ht="16" x14ac:dyDescent="0.2">
      <c r="A2" s="20" t="s">
        <v>26</v>
      </c>
      <c r="B2" s="72" t="s">
        <v>155</v>
      </c>
      <c r="C2" s="73"/>
    </row>
    <row r="3" spans="1:6" ht="16" x14ac:dyDescent="0.2">
      <c r="A3" s="21" t="s">
        <v>1</v>
      </c>
      <c r="B3" s="74" t="str">
        <f>'GENERALES NOTA 322'!B2:C2</f>
        <v>73001310300320240000700</v>
      </c>
      <c r="C3" s="74"/>
    </row>
    <row r="4" spans="1:6" ht="16" x14ac:dyDescent="0.2">
      <c r="A4" s="21" t="s">
        <v>2</v>
      </c>
      <c r="B4" s="74" t="str">
        <f>'GENERALES NOTA 322'!B3:C3</f>
        <v>JUZGADO TERCERO CIVIL DEL CIRCUITO DE IBAGUÉ</v>
      </c>
      <c r="C4" s="74"/>
    </row>
    <row r="5" spans="1:6" ht="16" x14ac:dyDescent="0.2">
      <c r="A5" s="21" t="s">
        <v>3</v>
      </c>
      <c r="B5" s="74" t="str">
        <f>'GENERALES NOTA 322'!B4:C4</f>
        <v>ALLIANZ SEGUROS DE VIDA SA</v>
      </c>
      <c r="C5" s="74"/>
    </row>
    <row r="6" spans="1:6" ht="14.5" customHeight="1" x14ac:dyDescent="0.2">
      <c r="A6" s="21" t="s">
        <v>4</v>
      </c>
      <c r="B6" s="74" t="s">
        <v>137</v>
      </c>
      <c r="C6" s="74"/>
    </row>
    <row r="7" spans="1:6" ht="16" x14ac:dyDescent="0.2">
      <c r="A7" s="21" t="s">
        <v>5</v>
      </c>
      <c r="B7" s="74" t="str">
        <f>'GENERALES NOTA 322'!B6:C6</f>
        <v>DEMANDA DIRECTA</v>
      </c>
      <c r="C7" s="74"/>
    </row>
    <row r="8" spans="1:6" ht="32" x14ac:dyDescent="0.2">
      <c r="A8" s="21" t="s">
        <v>13</v>
      </c>
      <c r="B8" s="68">
        <v>608239000</v>
      </c>
      <c r="C8" s="69"/>
    </row>
    <row r="9" spans="1:6" x14ac:dyDescent="0.2">
      <c r="A9" s="75" t="s">
        <v>14</v>
      </c>
      <c r="B9" s="76" t="s">
        <v>15</v>
      </c>
      <c r="C9" s="77"/>
    </row>
    <row r="10" spans="1:6" ht="16" x14ac:dyDescent="0.2">
      <c r="A10" s="75"/>
      <c r="B10" s="22" t="s">
        <v>156</v>
      </c>
      <c r="C10" s="19">
        <v>548839000</v>
      </c>
    </row>
    <row r="11" spans="1:6" ht="16" x14ac:dyDescent="0.2">
      <c r="A11" s="75"/>
      <c r="B11" s="22" t="s">
        <v>16</v>
      </c>
      <c r="C11" s="19">
        <v>10400000</v>
      </c>
    </row>
    <row r="12" spans="1:6" x14ac:dyDescent="0.2">
      <c r="A12" s="75"/>
      <c r="B12" s="76"/>
      <c r="C12" s="77"/>
    </row>
    <row r="13" spans="1:6" ht="16" x14ac:dyDescent="0.2">
      <c r="A13" s="75"/>
      <c r="B13" s="22" t="s">
        <v>67</v>
      </c>
      <c r="C13" s="24">
        <v>13000000</v>
      </c>
    </row>
    <row r="14" spans="1:6" ht="16" x14ac:dyDescent="0.2">
      <c r="A14" s="75"/>
      <c r="B14" s="22" t="s">
        <v>68</v>
      </c>
      <c r="C14" s="24"/>
      <c r="E14" t="s">
        <v>69</v>
      </c>
      <c r="F14" s="17">
        <v>0.7</v>
      </c>
    </row>
    <row r="15" spans="1:6" ht="16" x14ac:dyDescent="0.2">
      <c r="A15" s="23" t="s">
        <v>70</v>
      </c>
      <c r="B15" s="72" t="s">
        <v>124</v>
      </c>
      <c r="C15" s="73"/>
    </row>
    <row r="16" spans="1:6" ht="15" customHeight="1" x14ac:dyDescent="0.2">
      <c r="A16" s="21" t="s">
        <v>72</v>
      </c>
      <c r="B16" s="70" t="s">
        <v>160</v>
      </c>
      <c r="C16" s="71"/>
    </row>
    <row r="17" spans="1:3" ht="28.5" customHeight="1" x14ac:dyDescent="0.2">
      <c r="A17" s="14" t="s">
        <v>73</v>
      </c>
      <c r="B17" s="80">
        <f>((C19+C20+C22+C23)-C26)*C25*C27</f>
        <v>873032520</v>
      </c>
      <c r="C17" s="80"/>
    </row>
    <row r="18" spans="1:3" ht="16" x14ac:dyDescent="0.2">
      <c r="A18" s="23" t="s">
        <v>74</v>
      </c>
      <c r="B18" s="78" t="s">
        <v>15</v>
      </c>
      <c r="C18" s="79"/>
    </row>
    <row r="19" spans="1:3" ht="16" x14ac:dyDescent="0.2">
      <c r="A19" s="86"/>
      <c r="B19" s="22" t="s">
        <v>156</v>
      </c>
      <c r="C19" s="19">
        <v>533413320</v>
      </c>
    </row>
    <row r="20" spans="1:3" ht="16" x14ac:dyDescent="0.2">
      <c r="A20" s="87"/>
      <c r="B20" s="22" t="s">
        <v>157</v>
      </c>
      <c r="C20" s="19">
        <v>339619200</v>
      </c>
    </row>
    <row r="21" spans="1:3" x14ac:dyDescent="0.2">
      <c r="A21" s="87"/>
      <c r="B21" s="76" t="s">
        <v>17</v>
      </c>
      <c r="C21" s="77"/>
    </row>
    <row r="22" spans="1:3" ht="16" x14ac:dyDescent="0.2">
      <c r="A22" s="87"/>
      <c r="B22" s="22" t="s">
        <v>67</v>
      </c>
      <c r="C22" s="19"/>
    </row>
    <row r="23" spans="1:3" ht="32" x14ac:dyDescent="0.2">
      <c r="A23" s="87"/>
      <c r="B23" s="22" t="s">
        <v>75</v>
      </c>
      <c r="C23" s="19"/>
    </row>
    <row r="24" spans="1:3" x14ac:dyDescent="0.2">
      <c r="A24" s="87"/>
      <c r="B24" s="76" t="s">
        <v>76</v>
      </c>
      <c r="C24" s="77"/>
    </row>
    <row r="25" spans="1:3" ht="16" x14ac:dyDescent="0.2">
      <c r="A25" s="25"/>
      <c r="B25" s="22" t="s">
        <v>77</v>
      </c>
      <c r="C25" s="26">
        <v>1</v>
      </c>
    </row>
    <row r="26" spans="1:3" ht="16" x14ac:dyDescent="0.2">
      <c r="A26" s="27"/>
      <c r="B26" s="22" t="s">
        <v>29</v>
      </c>
      <c r="C26" s="28">
        <v>0</v>
      </c>
    </row>
    <row r="27" spans="1:3" ht="16" x14ac:dyDescent="0.2">
      <c r="A27" s="27"/>
      <c r="B27" s="22" t="s">
        <v>78</v>
      </c>
      <c r="C27" s="26">
        <v>1</v>
      </c>
    </row>
    <row r="28" spans="1:3" ht="16" x14ac:dyDescent="0.2">
      <c r="A28" s="18" t="s">
        <v>79</v>
      </c>
      <c r="B28" s="80">
        <f>IFERROR(B17*(VLOOKUP(B15,Hoja2!$G$1:$H$6,2,0)),16666)</f>
        <v>611122764</v>
      </c>
      <c r="C28" s="80"/>
    </row>
    <row r="29" spans="1:3" ht="32" x14ac:dyDescent="0.2">
      <c r="A29" s="21" t="s">
        <v>80</v>
      </c>
      <c r="B29" s="81" t="s">
        <v>158</v>
      </c>
      <c r="C29" s="82"/>
    </row>
    <row r="30" spans="1:3" ht="32" x14ac:dyDescent="0.2">
      <c r="A30" s="21" t="s">
        <v>81</v>
      </c>
      <c r="B30" s="83" t="s">
        <v>159</v>
      </c>
      <c r="C30" s="84"/>
    </row>
    <row r="31" spans="1:3" ht="19" x14ac:dyDescent="0.2">
      <c r="A31" s="29" t="s">
        <v>82</v>
      </c>
      <c r="B31" s="29"/>
      <c r="C31" s="29"/>
    </row>
    <row r="32" spans="1:3" x14ac:dyDescent="0.2">
      <c r="A32" s="30" t="s">
        <v>83</v>
      </c>
      <c r="B32" s="85"/>
      <c r="C32" s="85"/>
    </row>
    <row r="33" spans="1:3" x14ac:dyDescent="0.2">
      <c r="A33" s="30" t="s">
        <v>84</v>
      </c>
      <c r="B33" s="85"/>
      <c r="C33" s="85"/>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64" t="s">
        <v>85</v>
      </c>
      <c r="B1" s="64"/>
      <c r="C1" s="64"/>
    </row>
    <row r="2" spans="1:3" ht="17.25" customHeight="1" x14ac:dyDescent="0.2">
      <c r="A2" s="13" t="s">
        <v>26</v>
      </c>
      <c r="B2" s="65" t="str">
        <f>'[2]AUTOS NOTA 321'!B2:C2</f>
        <v xml:space="preserve">SINIESTRO   LEGIS </v>
      </c>
      <c r="C2" s="66"/>
    </row>
    <row r="3" spans="1:3" ht="16" customHeight="1" x14ac:dyDescent="0.2">
      <c r="A3" s="5" t="s">
        <v>1</v>
      </c>
      <c r="B3" s="36" t="str">
        <f>'GENERALES NOTA 322'!B2:C2</f>
        <v>73001310300320240000700</v>
      </c>
      <c r="C3" s="36"/>
    </row>
    <row r="4" spans="1:3" ht="16" x14ac:dyDescent="0.2">
      <c r="A4" s="5" t="s">
        <v>2</v>
      </c>
      <c r="B4" s="36" t="str">
        <f>'GENERALES NOTA 322'!B3:C3</f>
        <v>JUZGADO TERCERO CIVIL DEL CIRCUITO DE IBAGUÉ</v>
      </c>
      <c r="C4" s="36"/>
    </row>
    <row r="5" spans="1:3" ht="29.25" customHeight="1" x14ac:dyDescent="0.2">
      <c r="A5" s="5" t="s">
        <v>3</v>
      </c>
      <c r="B5" s="36" t="str">
        <f>'GENERALES NOTA 322'!B4:C4</f>
        <v>ALLIANZ SEGUROS DE VIDA SA</v>
      </c>
      <c r="C5" s="36"/>
    </row>
    <row r="6" spans="1:3" ht="16" x14ac:dyDescent="0.2">
      <c r="A6" s="5" t="s">
        <v>4</v>
      </c>
      <c r="B6" s="36" t="e">
        <f>_xlfn.SINGLE('GENERALES NOTA 322'!#REF!)</f>
        <v>#REF!</v>
      </c>
      <c r="C6" s="36"/>
    </row>
    <row r="7" spans="1:3" ht="43.5" customHeight="1" x14ac:dyDescent="0.2">
      <c r="A7" s="5" t="s">
        <v>5</v>
      </c>
      <c r="B7" s="36" t="str">
        <f>'GENERALES NOTA 322'!B6:C6</f>
        <v>DEMANDA DIRECTA</v>
      </c>
      <c r="C7" s="36"/>
    </row>
    <row r="8" spans="1:3" ht="16" x14ac:dyDescent="0.2">
      <c r="A8" s="5" t="s">
        <v>86</v>
      </c>
      <c r="B8" s="36"/>
      <c r="C8" s="36"/>
    </row>
    <row r="9" spans="1:3" ht="16" x14ac:dyDescent="0.2">
      <c r="A9" s="15" t="s">
        <v>74</v>
      </c>
      <c r="B9" s="88"/>
      <c r="C9" s="88"/>
    </row>
    <row r="10" spans="1:3" ht="16" x14ac:dyDescent="0.2">
      <c r="A10" s="15" t="s">
        <v>87</v>
      </c>
      <c r="B10" s="36"/>
      <c r="C10" s="36"/>
    </row>
    <row r="11" spans="1:3" ht="32" x14ac:dyDescent="0.2">
      <c r="A11" s="15" t="s">
        <v>88</v>
      </c>
      <c r="B11" s="89"/>
      <c r="C11" s="55"/>
    </row>
    <row r="12" spans="1:3" ht="48" x14ac:dyDescent="0.2">
      <c r="A12" s="5" t="s">
        <v>89</v>
      </c>
      <c r="B12" s="36"/>
      <c r="C12" s="36"/>
    </row>
    <row r="13" spans="1:3" ht="48" x14ac:dyDescent="0.2">
      <c r="A13" s="5" t="s">
        <v>90</v>
      </c>
      <c r="B13" s="36"/>
      <c r="C13" s="36"/>
    </row>
    <row r="14" spans="1:3" ht="16" x14ac:dyDescent="0.2">
      <c r="A14" s="5" t="s">
        <v>91</v>
      </c>
      <c r="B14" s="11"/>
      <c r="C14" s="11"/>
    </row>
    <row r="15" spans="1:3" ht="16" x14ac:dyDescent="0.2">
      <c r="A15" s="15" t="s">
        <v>92</v>
      </c>
      <c r="B15" s="36"/>
      <c r="C15" s="36"/>
    </row>
    <row r="16" spans="1:3" ht="16" x14ac:dyDescent="0.2">
      <c r="A16" s="11" t="s">
        <v>93</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94</v>
      </c>
    </row>
    <row r="2" spans="1:1" x14ac:dyDescent="0.2">
      <c r="A2" t="s">
        <v>95</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30</v>
      </c>
      <c r="B1" t="s">
        <v>96</v>
      </c>
      <c r="C1" s="8" t="s">
        <v>34</v>
      </c>
      <c r="D1" s="8" t="s">
        <v>38</v>
      </c>
      <c r="E1" s="3" t="s">
        <v>39</v>
      </c>
      <c r="F1" s="2" t="s">
        <v>69</v>
      </c>
      <c r="G1" s="2" t="s">
        <v>71</v>
      </c>
      <c r="H1" s="4">
        <v>0.7</v>
      </c>
      <c r="I1" t="s">
        <v>97</v>
      </c>
      <c r="J1" t="s">
        <v>98</v>
      </c>
      <c r="L1" t="s">
        <v>6</v>
      </c>
    </row>
    <row r="2" spans="1:12" x14ac:dyDescent="0.2">
      <c r="A2" t="s">
        <v>99</v>
      </c>
      <c r="B2" t="s">
        <v>95</v>
      </c>
      <c r="C2" t="s">
        <v>100</v>
      </c>
      <c r="D2" s="2" t="s">
        <v>101</v>
      </c>
      <c r="E2" s="1" t="s">
        <v>102</v>
      </c>
      <c r="F2" s="2" t="s">
        <v>103</v>
      </c>
      <c r="G2" s="2" t="s">
        <v>104</v>
      </c>
      <c r="H2" s="4">
        <v>0.25</v>
      </c>
      <c r="I2" t="s">
        <v>105</v>
      </c>
      <c r="J2" t="s">
        <v>106</v>
      </c>
      <c r="L2" t="s">
        <v>107</v>
      </c>
    </row>
    <row r="3" spans="1:12" x14ac:dyDescent="0.2">
      <c r="A3" t="s">
        <v>108</v>
      </c>
      <c r="C3" t="s">
        <v>109</v>
      </c>
      <c r="D3" s="2" t="s">
        <v>110</v>
      </c>
      <c r="E3" s="1" t="s">
        <v>111</v>
      </c>
      <c r="F3" s="2" t="s">
        <v>112</v>
      </c>
      <c r="G3" s="2" t="s">
        <v>113</v>
      </c>
      <c r="H3" s="4">
        <v>0.55000000000000004</v>
      </c>
      <c r="I3" t="s">
        <v>114</v>
      </c>
      <c r="J3" t="s">
        <v>115</v>
      </c>
    </row>
    <row r="4" spans="1:12" x14ac:dyDescent="0.2">
      <c r="A4" t="s">
        <v>116</v>
      </c>
      <c r="C4" t="s">
        <v>117</v>
      </c>
      <c r="E4" s="1" t="s">
        <v>118</v>
      </c>
      <c r="G4" s="2" t="s">
        <v>119</v>
      </c>
      <c r="H4" s="4">
        <v>0.15</v>
      </c>
      <c r="I4" t="s">
        <v>120</v>
      </c>
      <c r="J4" t="s">
        <v>121</v>
      </c>
    </row>
    <row r="5" spans="1:12" x14ac:dyDescent="0.2">
      <c r="A5" t="s">
        <v>122</v>
      </c>
      <c r="E5" s="1" t="s">
        <v>123</v>
      </c>
      <c r="G5" s="2" t="s">
        <v>124</v>
      </c>
      <c r="H5" s="4">
        <v>0.7</v>
      </c>
      <c r="I5" t="s">
        <v>125</v>
      </c>
      <c r="J5" t="s">
        <v>126</v>
      </c>
    </row>
    <row r="6" spans="1:12" x14ac:dyDescent="0.2">
      <c r="E6" s="1" t="s">
        <v>127</v>
      </c>
      <c r="G6" s="2" t="s">
        <v>128</v>
      </c>
      <c r="H6" s="4">
        <v>0.3</v>
      </c>
      <c r="J6" t="s">
        <v>129</v>
      </c>
    </row>
    <row r="7" spans="1:12" x14ac:dyDescent="0.2">
      <c r="E7" s="1" t="s">
        <v>130</v>
      </c>
      <c r="G7" s="2" t="s">
        <v>103</v>
      </c>
    </row>
    <row r="8" spans="1:12" x14ac:dyDescent="0.2">
      <c r="E8" s="1" t="s">
        <v>131</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E1548-AAAD-47DF-8213-C4E465F49690}">
  <ds:schemaRefs>
    <ds:schemaRef ds:uri="http://schemas.microsoft.com/office/2006/documentManagement/types"/>
    <ds:schemaRef ds:uri="http://purl.org/dc/elements/1.1/"/>
    <ds:schemaRef ds:uri="http://schemas.microsoft.com/office/2006/metadata/properties"/>
    <ds:schemaRef ds:uri="http://www.w3.org/XML/1998/namespace"/>
    <ds:schemaRef ds:uri="http://purl.org/dc/terms/"/>
    <ds:schemaRef ds:uri="e7d3d6e7-89cb-4750-b948-5e984f176bb6"/>
    <ds:schemaRef ds:uri="http://schemas.openxmlformats.org/package/2006/metadata/core-properties"/>
    <ds:schemaRef ds:uri="http://schemas.microsoft.com/office/infopath/2007/PartnerControls"/>
    <ds:schemaRef ds:uri="4382931b-6036-484b-ad41-6810b26eb986"/>
    <ds:schemaRef ds:uri="http://purl.org/dc/dcmitype/"/>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2024-03-13T01:28:50Z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ContentTypeId">
    <vt:lpwstr>0x0101002C92A54D8AB3014FADD0201C99992F62</vt:lpwstr>
  </property>
  <property fmtid="{D5CDD505-2E9C-101B-9397-08002B2CF9AE}" pid="24" name="MediaServiceImageTags">
    <vt:lpwstr/>
  </property>
  <property fmtid="{D5CDD505-2E9C-101B-9397-08002B2CF9AE}" pid="25" name="MSIP_Label_863bc15e-e7bf-41c1-bdb3-03882d8a2e2c_Enabled">
    <vt:lpwstr>true</vt:lpwstr>
  </property>
  <property fmtid="{D5CDD505-2E9C-101B-9397-08002B2CF9AE}" pid="26" name="MSIP_Label_863bc15e-e7bf-41c1-bdb3-03882d8a2e2c_SetDate">
    <vt:lpwstr>2024-02-23T20:57:26Z</vt:lpwstr>
  </property>
  <property fmtid="{D5CDD505-2E9C-101B-9397-08002B2CF9AE}" pid="27" name="MSIP_Label_863bc15e-e7bf-41c1-bdb3-03882d8a2e2c_Method">
    <vt:lpwstr>Privileged</vt:lpwstr>
  </property>
  <property fmtid="{D5CDD505-2E9C-101B-9397-08002B2CF9AE}" pid="28" name="MSIP_Label_863bc15e-e7bf-41c1-bdb3-03882d8a2e2c_Name">
    <vt:lpwstr>863bc15e-e7bf-41c1-bdb3-03882d8a2e2c</vt:lpwstr>
  </property>
  <property fmtid="{D5CDD505-2E9C-101B-9397-08002B2CF9AE}" pid="29" name="MSIP_Label_863bc15e-e7bf-41c1-bdb3-03882d8a2e2c_SiteId">
    <vt:lpwstr>6e06e42d-6925-47c6-b9e7-9581c7ca302a</vt:lpwstr>
  </property>
  <property fmtid="{D5CDD505-2E9C-101B-9397-08002B2CF9AE}" pid="30" name="MSIP_Label_863bc15e-e7bf-41c1-bdb3-03882d8a2e2c_ActionId">
    <vt:lpwstr>6d98a4f6-56cf-48f3-abcb-6a4f6b1cd66b</vt:lpwstr>
  </property>
  <property fmtid="{D5CDD505-2E9C-101B-9397-08002B2CF9AE}" pid="31" name="MSIP_Label_863bc15e-e7bf-41c1-bdb3-03882d8a2e2c_ContentBits">
    <vt:lpwstr>1</vt:lpwstr>
  </property>
  <property fmtid="{D5CDD505-2E9C-101B-9397-08002B2CF9AE}" pid="32" name="_AdHocReviewCycleID">
    <vt:i4>-1533217794</vt:i4>
  </property>
  <property fmtid="{D5CDD505-2E9C-101B-9397-08002B2CF9AE}" pid="33" name="_NewReviewCycle">
    <vt:lpwstr/>
  </property>
  <property fmtid="{D5CDD505-2E9C-101B-9397-08002B2CF9AE}" pid="34" name="_EmailSubject">
    <vt:lpwstr>ENVÍO DE ANTECEDENTES |SEGUNDO LEONIDAS RODRIGUEZ SINIESTRO 112251554</vt:lpwstr>
  </property>
  <property fmtid="{D5CDD505-2E9C-101B-9397-08002B2CF9AE}" pid="35" name="_AuthorEmail">
    <vt:lpwstr>angela.romero@allianz.co</vt:lpwstr>
  </property>
  <property fmtid="{D5CDD505-2E9C-101B-9397-08002B2CF9AE}" pid="36" name="_AuthorEmailDisplayName">
    <vt:lpwstr>Angela Maria Romero Garcia</vt:lpwstr>
  </property>
</Properties>
</file>