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codeName="ThisWorkbook"/>
  <mc:AlternateContent xmlns:mc="http://schemas.openxmlformats.org/markup-compatibility/2006">
    <mc:Choice Requires="x15">
      <x15ac:absPath xmlns:x15ac="http://schemas.microsoft.com/office/spreadsheetml/2010/11/ac" url="https://gha2-my.sharepoint.com/personal/mrodriguez_gha_com_co/Documents/GERENCIA LABORAL GHA (M)/VENCIMIENTOS PARA REVISIÓN/JESSICA/CONTESTACIÓN JAMES DE LA CRUZ INEF/"/>
    </mc:Choice>
  </mc:AlternateContent>
  <xr:revisionPtr revIDLastSave="24" documentId="13_ncr:1_{5C4BC6B0-4A4C-4F81-8621-D86B9A465D6E}" xr6:coauthVersionLast="47" xr6:coauthVersionMax="47" xr10:uidLastSave="{8F59FFF6-2A2D-4C13-9105-EF86AC8CBA22}"/>
  <bookViews>
    <workbookView xWindow="14295" yWindow="0" windowWidth="14610" windowHeight="15585"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<sst xmlns="http://schemas.openxmlformats.org/spreadsheetml/2006/main" count="194" uniqueCount="153">
  <si>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</si>
  <si>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</si>
  <si>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76001-31-05-008-2023-00518-00</t>
  </si>
  <si>
    <t>Juzgado</t>
  </si>
  <si>
    <t>8 LABORAL CIRCUITO CALI</t>
  </si>
  <si>
    <t>Demandado</t>
  </si>
  <si>
    <t>COLFONDOS Y OTRO</t>
  </si>
  <si>
    <t xml:space="preserve">Demandante </t>
  </si>
  <si>
    <t>JAMES DE LA CRUZ</t>
  </si>
  <si>
    <t>Tipo de vinculacion compañía</t>
  </si>
  <si>
    <t>LLAMADA EN GARANTIA</t>
  </si>
  <si>
    <t>Nombre de lesionado o muerto (s)</t>
  </si>
  <si>
    <t>N/A</t>
  </si>
  <si>
    <t>Fecha de los hechos</t>
  </si>
  <si>
    <t>13/03/1996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</si>
  <si>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</si>
  <si>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</si>
  <si>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</si>
  <si>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</si>
  <si>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</si>
  <si>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JAMES ID CON CC 16880600 COTIZÓ AL SISTEMA GENERA DE PENSIONES 1700 SEMANAS ENTRE EL 1 DE ABRIL DE 1978 Y EL 30 DE JUNIO DE 2013. INICIÓ COTIZACIONES EN EL RPM Y EL 13 DE MARZO DE 1996 SE TRASLADÓ AL RAIS ADMINISTRADO POR COLFONDOS.EL 17 DE JUNIO DE 2003 SE TRASLADÓ A PORVENIR. EL FORMULARIO DE VINCULACIÓN LO FIRMÓ SIN LA PRESENCIA FISICA NI ASESORIA DE ASESOR COMERCIAL, NO LE BRINDARON INFORMACIÓN COMPLETA, COMPRENSIBLE Y A SU MEDIDA SOBRE BENEFICIOS E INCONVENIENTES DEL TRASLADO, MODALIDADES DE PENSIÓN EN EL RAIS, DIFERENCIAS CON EL RPM, NO ENTREGARON PLAN DE PENSIONES, REGLAMENTO DE FUNCIONAMIENTO, NO INFORMARON DE FORMA ESCRITA Y CLARA EL DERECHO DE RETRACTO NI LA POSIBILIDAD DE RETORNAR AL RPM ANTES DE QUE LE FALTARAN 10 AÑOS PARA CUMPLIR LA EDAD DE PENSIÓN. PORVENIR RECONOCIÓ PENSIÓN DE VEJEZ ANTICIPADA EL 28/10/2015 EN CUANTIA INICIAL DE 1349885. PRESENTÓ DERECHO DE PETICIÓN ANTE PORVENIR Y COLFONDOS, OBTUVO RESPUESTAS CON ARCHIVOS INCOMPLETOS. EL 28 DE SEPTIEMBRE DE 2023 RADICÓ RECLAMACIÓN ANTE COLFONDOS Y PORVENIR SIN OBTENER RESPUESTA.</t>
  </si>
  <si>
    <t>Valor de las pretensiones totales de la demanda (en pesos no en SMMLV)</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</si>
  <si>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</si>
  <si>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</si>
  <si>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</si>
  <si>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</si>
  <si>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</si>
  <si>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</si>
  <si>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</si>
  <si>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</si>
  <si>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</si>
  <si>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</si>
  <si>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</si>
  <si>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</si>
  <si>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</si>
  <si>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</si>
  <si>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5/12/2023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</si>
  <si>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</si>
  <si>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</si>
  <si>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</si>
  <si>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</si>
  <si>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</si>
  <si>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</si>
  <si>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</si>
  <si>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</si>
  <si>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</si>
  <si>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</si>
  <si>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</si>
  <si>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</si>
  <si>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</si>
  <si>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</si>
  <si>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</si>
  <si>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</si>
  <si>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</si>
  <si>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</si>
  <si>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</si>
  <si>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</si>
  <si>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</si>
  <si>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</si>
  <si>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</si>
  <si>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</si>
  <si>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</si>
  <si>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</si>
  <si>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</si>
  <si>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</si>
  <si>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</si>
  <si>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</si>
  <si>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</si>
  <si>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</si>
  <si>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</si>
  <si>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</si>
  <si>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</si>
  <si>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</si>
  <si>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</si>
  <si>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</si>
  <si>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</si>
  <si>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</si>
  <si>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</si>
  <si>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</si>
  <si>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</si>
  <si>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</si>
  <si>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</si>
  <si>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</si>
  <si>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</si>
  <si>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AJR1959 </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</si>
  <si>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</si>
  <si>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</si>
  <si>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</si>
  <si>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</si>
  <si>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</si>
  <si>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</si>
  <si>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indemnización plena de perjuicios como consecuencia del traslado realizado del RPM al RAIS.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pensionado en el RAIS desde 28/10/2015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del traslado que se pretende en la demanda son frente a la afiliación al RAIS efectuado por el demandante y no frente al seguro previsional de invalidez y sobrevivientes (iv) Existe una falta de legitimación en la causa por pasiva ya que quien tiene que asumir los perjuicios que se hayan podido ocasionar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y (v) el derecho se encuentra prescrito en atención a que han pasado más de tres años desde que el actor obtuvo la pensión de vejez.</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</si>
  <si>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</si>
  <si>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</si>
  <si>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</si>
  <si>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</si>
  <si>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</si>
  <si>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</si>
  <si>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</si>
  <si>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</si>
  <si>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obtener la indemnización plena de perjuicios como consecuencia del traslado realizado del RPM al RAIS. Rubros los cuales desconocemos totalmente pues no se cuenta con datos como HL para liquidar.</t>
  </si>
  <si>
    <t>Defensa de la Aseguradora: (Enumerar y enunciar las excepciones propuestas demanda y/o llamamiento )</t>
  </si>
  <si>
    <t xml:space="preserve">DE LA DEMANDA:
1.	LAS EXCEPCIONES FORMULADAS POR LA ENTIDAD QUE EFECTUÓ EL LLAMAMIENTO EN GARANTÍA A MI PROCURADA
2.	LA INDEMNIZACIÓN PLENA DE PERJUICIOS ESTÁ A CARGO ÚNICA Y EXCLUSIVAMENTE DE LAS AFP QUE INCUMPLIERON EL DEBER DE INFORMACIÓN, DE CONFORMIDAD CON LO PRECEPTUADO POR LA CORTE SUPREMA DE JUSTICIA – SALA DE CASACIÓN LABORAL. 
3.	AFILIACIÓN LIBRE Y ESPONTÁNEA DEL SEÑOR JAMES DE LA CRUZ AL RÉGIMEN DE AHORRO INDIVIDIAL CON SOLIDARIDAD. 
4.	ERROR DE DERECHO NO VICIA EL CONSENTIMIENTO.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OREDENA EL RECONOCIMIENTO Y PAGO DE LA INDEMMIZACIÓN PLENA DE PERJUICIOS.
7.	PRESCRIPCION
8.	BUENA FE
9.	GENÉRICA O INNOMINADA
DEL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Y/O EL PAGO DE LA INDEMNIZACIÓN PLENA DE PERJUICIOS.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</si>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</sst>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12" sqref="B12:C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v>1580929091</v>
      </c>
      <c r="C15" s="90"/>
    </row>
    <row r="16" spans="1:3" ht="33.75" customHeight="1">
      <c r="A16" s="50" t="s">
        <v>22</v>
      </c>
      <c r="B16" s="51" t="s">
        <v>23</v>
      </c>
      <c r="C16" s="51"/>
    </row>
    <row r="17" spans="1:3" ht="33.75" customHeight="1">
      <c r="A17" s="50"/>
      <c r="B17" s="11" t="s">
        <v>24</v>
      </c>
      <c r="C17" s="6"/>
    </row>
    <row r="18" spans="1:3" ht="33.75" customHeight="1">
      <c r="A18" s="50"/>
      <c r="B18" s="11" t="s">
        <v>25</v>
      </c>
      <c r="C18" s="6"/>
    </row>
    <row r="19" spans="1:3">
      <c r="A19" s="50"/>
      <c r="B19" s="52" t="s">
        <v>26</v>
      </c>
      <c r="C19" s="53"/>
    </row>
    <row r="20" spans="1:3">
      <c r="A20" s="50"/>
      <c r="B20" s="11"/>
      <c r="C20" s="6"/>
    </row>
    <row r="21" spans="1:3">
      <c r="A21" s="50"/>
      <c r="B21" s="11"/>
      <c r="C21" s="6"/>
    </row>
    <row r="22" spans="1:3">
      <c r="A22" s="50"/>
      <c r="B22" s="52" t="s">
        <v>27</v>
      </c>
      <c r="C22" s="53"/>
    </row>
    <row r="23" spans="1:3">
      <c r="A23" s="50"/>
      <c r="B23" s="11"/>
      <c r="C23" s="16"/>
    </row>
    <row r="24" spans="1:3">
      <c r="A24" s="5" t="s">
        <v>28</v>
      </c>
      <c r="B24" s="40" t="s">
        <v>29</v>
      </c>
      <c r="C24" s="40"/>
    </row>
    <row r="25" spans="1:3">
      <c r="A25" s="5" t="s">
        <v>30</v>
      </c>
      <c r="B25" s="40" t="s">
        <v>31</v>
      </c>
      <c r="C25" s="40"/>
    </row>
    <row r="26" spans="1:3">
      <c r="A26" s="5" t="s">
        <v>32</v>
      </c>
      <c r="B26" s="40" t="s">
        <v>33</v>
      </c>
      <c r="C26" s="40"/>
    </row>
    <row r="27" spans="1:3">
      <c r="A27" s="5" t="s">
        <v>34</v>
      </c>
      <c r="B27" s="47">
        <v>45240</v>
      </c>
      <c r="C27" s="48"/>
    </row>
    <row r="28" spans="1:3">
      <c r="A28" s="5" t="s">
        <v>35</v>
      </c>
      <c r="B28" s="45" t="s">
        <v>36</v>
      </c>
      <c r="C28" s="45"/>
    </row>
    <row r="29" spans="1:3">
      <c r="A29" s="5" t="s">
        <v>37</v>
      </c>
      <c r="B29" s="45">
        <v>45303</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38</v>
      </c>
      <c r="B1" s="54"/>
      <c r="C1" s="54"/>
    </row>
    <row r="2" spans="1:3">
      <c r="A2" s="13" t="s">
        <v>39</v>
      </c>
      <c r="B2" s="55" t="s">
        <v>40</v>
      </c>
      <c r="C2" s="56"/>
    </row>
    <row r="3" spans="1:3">
      <c r="A3" s="5" t="s">
        <v>1</v>
      </c>
      <c r="B3" s="40" t="str">
        <f>'GENERALES NOTA 322'!B2:C2</f>
        <v>76001-31-05-008-2023-00518-00</v>
      </c>
      <c r="C3" s="40"/>
    </row>
    <row r="4" spans="1:3">
      <c r="A4" s="5" t="s">
        <v>3</v>
      </c>
      <c r="B4" s="40" t="str">
        <f>'GENERALES NOTA 322'!B3:C3</f>
        <v>8 LABORAL CIRCUITO CALI</v>
      </c>
      <c r="C4" s="40"/>
    </row>
    <row r="5" spans="1:3">
      <c r="A5" s="5" t="s">
        <v>5</v>
      </c>
      <c r="B5" s="40" t="str">
        <f>'GENERALES NOTA 322'!B4:C4</f>
        <v>COLFONDOS Y OTRO</v>
      </c>
      <c r="C5" s="40"/>
    </row>
    <row r="6" spans="1:3">
      <c r="A6" s="5" t="s">
        <v>7</v>
      </c>
      <c r="B6" s="40" t="str">
        <f>'GENERALES NOTA 322'!B5:C5</f>
        <v>JAMES DE LA CRUZ</v>
      </c>
      <c r="C6" s="40"/>
    </row>
    <row r="7" spans="1:3">
      <c r="A7" s="5" t="s">
        <v>9</v>
      </c>
      <c r="B7" s="40" t="str">
        <f>'GENERALES NOTA 322'!B6:C6</f>
        <v>LLAMADA EN GARANTIA</v>
      </c>
      <c r="C7" s="40"/>
    </row>
    <row r="8" spans="1:3">
      <c r="A8" s="13" t="s">
        <v>41</v>
      </c>
      <c r="B8" s="40"/>
      <c r="C8" s="40"/>
    </row>
    <row r="9" spans="1:3">
      <c r="A9" s="13" t="s">
        <v>17</v>
      </c>
      <c r="B9" s="40"/>
      <c r="C9" s="40"/>
    </row>
    <row r="10" spans="1:3">
      <c r="A10" s="13" t="s">
        <v>42</v>
      </c>
      <c r="B10" s="55"/>
      <c r="C10" s="57"/>
    </row>
    <row r="11" spans="1:3">
      <c r="A11" s="13" t="s">
        <v>43</v>
      </c>
      <c r="B11" s="55"/>
      <c r="C11" s="56"/>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8" t="s">
        <v>48</v>
      </c>
      <c r="B16" s="40"/>
      <c r="C16" s="40"/>
    </row>
    <row r="17" spans="1:3">
      <c r="A17" s="59"/>
      <c r="B17" s="9" t="s">
        <v>49</v>
      </c>
      <c r="C17" s="10" t="s">
        <v>50</v>
      </c>
    </row>
    <row r="18" spans="1:3">
      <c r="A18" s="59"/>
      <c r="B18" s="11"/>
      <c r="C18" s="11"/>
    </row>
    <row r="19" spans="1:3">
      <c r="A19" s="59"/>
      <c r="B19" s="11"/>
      <c r="C19" s="11"/>
    </row>
    <row r="20" spans="1:3">
      <c r="A20" s="59"/>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60" zoomScaleNormal="6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83</v>
      </c>
      <c r="B1" s="54"/>
      <c r="C1" s="54"/>
    </row>
    <row r="2" spans="1:6">
      <c r="A2" s="20" t="s">
        <v>39</v>
      </c>
      <c r="B2" s="84" t="s">
        <v>84</v>
      </c>
      <c r="C2" s="85"/>
    </row>
    <row r="3" spans="1:6">
      <c r="A3" s="21" t="s">
        <v>1</v>
      </c>
      <c r="B3" s="86" t="str">
        <f>'GENERALES NOTA 322'!B2:C2</f>
        <v>76001-31-05-008-2023-00518-00</v>
      </c>
      <c r="C3" s="86"/>
    </row>
    <row r="4" spans="1:6">
      <c r="A4" s="21" t="s">
        <v>3</v>
      </c>
      <c r="B4" s="86" t="str">
        <f>'GENERALES NOTA 322'!B3:C3</f>
        <v>8 LABORAL CIRCUITO CALI</v>
      </c>
      <c r="C4" s="86"/>
    </row>
    <row r="5" spans="1:6">
      <c r="A5" s="21" t="s">
        <v>5</v>
      </c>
      <c r="B5" s="86" t="str">
        <f>'GENERALES NOTA 322'!B4:C4</f>
        <v>COLFONDOS Y OTRO</v>
      </c>
      <c r="C5" s="86"/>
    </row>
    <row r="6" spans="1:6" ht="14.45" customHeight="1">
      <c r="A6" s="21" t="s">
        <v>7</v>
      </c>
      <c r="B6" s="86" t="str">
        <f>'GENERALES NOTA 322'!B5:C5</f>
        <v>JAMES DE LA CRUZ</v>
      </c>
      <c r="C6" s="86"/>
    </row>
    <row r="7" spans="1:6">
      <c r="A7" s="21" t="s">
        <v>9</v>
      </c>
      <c r="B7" s="86" t="str">
        <f>'GENERALES NOTA 322'!B6:C6</f>
        <v>LLAMADA EN GARANTIA</v>
      </c>
      <c r="C7" s="86"/>
    </row>
    <row r="8" spans="1:6" ht="30">
      <c r="A8" s="21" t="s">
        <v>21</v>
      </c>
      <c r="B8" s="80">
        <f>'GENERALES NOTA 322'!B15:C15</f>
        <v>1580929091</v>
      </c>
      <c r="C8" s="81"/>
    </row>
    <row r="9" spans="1:6">
      <c r="A9" s="87" t="s">
        <v>22</v>
      </c>
      <c r="B9" s="71" t="s">
        <v>23</v>
      </c>
      <c r="C9" s="72"/>
    </row>
    <row r="10" spans="1:6">
      <c r="A10" s="87"/>
      <c r="B10" s="22" t="s">
        <v>24</v>
      </c>
      <c r="C10" s="19">
        <f>'GENERALES NOTA 322'!C17</f>
        <v>0</v>
      </c>
    </row>
    <row r="11" spans="1:6">
      <c r="A11" s="87"/>
      <c r="B11" s="22" t="s">
        <v>25</v>
      </c>
      <c r="C11" s="19">
        <f>'GENERALES NOTA 322'!C18</f>
        <v>0</v>
      </c>
    </row>
    <row r="12" spans="1:6">
      <c r="A12" s="87"/>
      <c r="B12" s="71"/>
      <c r="C12" s="72"/>
    </row>
    <row r="13" spans="1:6">
      <c r="A13" s="87"/>
      <c r="B13" s="22" t="s">
        <v>85</v>
      </c>
      <c r="C13" s="24"/>
    </row>
    <row r="14" spans="1:6">
      <c r="A14" s="87"/>
      <c r="B14" s="22" t="s">
        <v>86</v>
      </c>
      <c r="C14" s="24"/>
      <c r="E14" t="s">
        <v>87</v>
      </c>
      <c r="F14" s="17">
        <v>0.7</v>
      </c>
    </row>
    <row r="15" spans="1:6">
      <c r="A15" s="23" t="s">
        <v>88</v>
      </c>
      <c r="B15" s="84" t="s">
        <v>89</v>
      </c>
      <c r="C15" s="85"/>
    </row>
    <row r="16" spans="1:6" ht="15" customHeight="1">
      <c r="A16" s="21" t="s">
        <v>90</v>
      </c>
      <c r="B16" s="82" t="s">
        <v>91</v>
      </c>
      <c r="C16" s="83"/>
    </row>
    <row r="17" spans="1:3" ht="28.5" customHeight="1">
      <c r="A17" s="14" t="s">
        <v>92</v>
      </c>
      <c r="B17" s="73">
        <f>((C19+C20+C22+C23)-C26)*C25*C27</f>
        <v>0</v>
      </c>
      <c r="C17" s="73"/>
    </row>
    <row r="18" spans="1:3">
      <c r="A18" s="23" t="s">
        <v>93</v>
      </c>
      <c r="B18" s="74" t="s">
        <v>23</v>
      </c>
      <c r="C18" s="75"/>
    </row>
    <row r="19" spans="1:3">
      <c r="A19" s="69"/>
      <c r="B19" s="22" t="s">
        <v>24</v>
      </c>
      <c r="C19" s="19">
        <v>0</v>
      </c>
    </row>
    <row r="20" spans="1:3">
      <c r="A20" s="70"/>
      <c r="B20" s="22" t="s">
        <v>25</v>
      </c>
      <c r="C20" s="19">
        <v>0</v>
      </c>
    </row>
    <row r="21" spans="1:3">
      <c r="A21" s="70"/>
      <c r="B21" s="71" t="s">
        <v>26</v>
      </c>
      <c r="C21" s="72"/>
    </row>
    <row r="22" spans="1:3">
      <c r="A22" s="70"/>
      <c r="B22" s="22" t="s">
        <v>85</v>
      </c>
      <c r="C22" s="19">
        <v>0</v>
      </c>
    </row>
    <row r="23" spans="1:3" ht="45">
      <c r="A23" s="70"/>
      <c r="B23" s="22" t="s">
        <v>94</v>
      </c>
      <c r="C23" s="19">
        <v>0</v>
      </c>
    </row>
    <row r="24" spans="1:3">
      <c r="A24" s="70"/>
      <c r="B24" s="71" t="s">
        <v>95</v>
      </c>
      <c r="C24" s="72"/>
    </row>
    <row r="25" spans="1:3">
      <c r="A25" s="25"/>
      <c r="B25" s="22" t="s">
        <v>96</v>
      </c>
      <c r="C25" s="26">
        <v>0</v>
      </c>
    </row>
    <row r="26" spans="1:3">
      <c r="A26" s="27"/>
      <c r="B26" s="22" t="s">
        <v>43</v>
      </c>
      <c r="C26" s="28">
        <v>0</v>
      </c>
    </row>
    <row r="27" spans="1:3">
      <c r="A27" s="27"/>
      <c r="B27" s="22" t="s">
        <v>97</v>
      </c>
      <c r="C27" s="26">
        <v>0</v>
      </c>
    </row>
    <row r="28" spans="1:3">
      <c r="A28" s="18" t="s">
        <v>98</v>
      </c>
      <c r="B28" s="73">
        <f>IFERROR(B17*(VLOOKUP(B15,Hoja2!$G$1:$H$6,2,0)),16666)</f>
        <v>16666</v>
      </c>
      <c r="C28" s="73"/>
    </row>
    <row r="29" spans="1:3" ht="30">
      <c r="A29" s="21" t="s">
        <v>99</v>
      </c>
      <c r="B29" s="76" t="s">
        <v>100</v>
      </c>
      <c r="C29" s="77"/>
    </row>
    <row r="30" spans="1:3" ht="30.75">
      <c r="A30" s="21" t="s">
        <v>101</v>
      </c>
      <c r="B30" s="78" t="s">
        <v>102</v>
      </c>
      <c r="C30" s="79"/>
    </row>
    <row r="31" spans="1:3" ht="18.75">
      <c r="A31" s="29" t="s">
        <v>103</v>
      </c>
      <c r="B31" s="29"/>
      <c r="C31" s="29"/>
    </row>
    <row r="32" spans="1:3">
      <c r="A32" s="30" t="s">
        <v>104</v>
      </c>
      <c r="B32" s="68"/>
      <c r="C32" s="68"/>
    </row>
    <row r="33" spans="1:3">
      <c r="A33" s="30" t="s">
        <v>105</v>
      </c>
      <c r="B33" s="68"/>
      <c r="C33" s="68"/>
    </row>
    <row r="34" spans="1:3">
      <c r="A34" s="27"/>
      <c r="B34" s="27"/>
      <c r="C34" s="27">
        <v>0</v>
      </c>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76001-31-05-008-2023-00518-00</v>
      </c>
      <c r="C3" s="40"/>
    </row>
    <row r="4" spans="1:3">
      <c r="A4" s="5" t="s">
        <v>3</v>
      </c>
      <c r="B4" s="40" t="str">
        <f>'GENERALES NOTA 322'!B3:C3</f>
        <v>8 LABORAL CIRCUITO CALI</v>
      </c>
      <c r="C4" s="40"/>
    </row>
    <row r="5" spans="1:3" ht="29.1" customHeight="1">
      <c r="A5" s="5" t="s">
        <v>5</v>
      </c>
      <c r="B5" s="40" t="str">
        <f>'GENERALES NOTA 322'!B4:C4</f>
        <v>COLFONDOS Y OTRO</v>
      </c>
      <c r="C5" s="40"/>
    </row>
    <row r="6" spans="1:3">
      <c r="A6" s="5" t="s">
        <v>7</v>
      </c>
      <c r="B6" s="40" t="str">
        <f>'GENERALES NOTA 322'!B5:C5</f>
        <v>JAMES DE LA CRUZ</v>
      </c>
      <c r="C6" s="40"/>
    </row>
    <row r="7" spans="1:3" ht="43.5" customHeight="1">
      <c r="A7" s="5" t="s">
        <v>9</v>
      </c>
      <c r="B7" s="40" t="str">
        <f>'GENERALES NOTA 322'!B6:C6</f>
        <v>LLAMADA EN GARANTIA</v>
      </c>
      <c r="C7" s="40"/>
    </row>
    <row r="8" spans="1:3">
      <c r="A8" s="5" t="s">
        <v>107</v>
      </c>
      <c r="B8" s="40"/>
      <c r="C8" s="40"/>
    </row>
    <row r="9" spans="1:3">
      <c r="A9" s="15" t="s">
        <v>93</v>
      </c>
      <c r="B9" s="88"/>
      <c r="C9" s="88"/>
    </row>
    <row r="10" spans="1:3">
      <c r="A10" s="15" t="s">
        <v>108</v>
      </c>
      <c r="B10" s="40"/>
      <c r="C10" s="40"/>
    </row>
    <row r="11" spans="1:3" ht="30">
      <c r="A11" s="15" t="s">
        <v>109</v>
      </c>
      <c r="B11" s="89"/>
      <c r="C11" s="67"/>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Quintero Laverde</cp:lastModifiedBy>
  <cp:revision/>
  <dcterms:created xsi:type="dcterms:W3CDTF">2020-12-07T14:41:17Z</dcterms:created>
  <dcterms:modified xsi:type="dcterms:W3CDTF">2023-12-14T15:53:05Z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