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FB19A054-8B6D-483B-8E77-4BB3EF9A1DAD}" xr6:coauthVersionLast="47" xr6:coauthVersionMax="47" xr10:uidLastSave="{00000000-0000-0000-0000-000000000000}"/>
  <bookViews>
    <workbookView xWindow="-120" yWindow="-120" windowWidth="20730" windowHeight="1116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<sst xmlns="http://schemas.openxmlformats.org/spreadsheetml/2006/main" count="167" uniqueCount="142">
  <si>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</si>
  <si>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</si>
  <si>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</si>
  <si>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</si>
  <si>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</si>
  <si>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</si>
  <si>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</si>
  <si>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</si>
  <si>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</si>
  <si>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</si>
  <si>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</si>
  <si>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</si>
  <si>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</si>
  <si>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</si>
  <si>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</si>
  <si>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</si>
  <si>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</si>
  <si>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</si>
  <si>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</si>
  <si>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</si>
  <si>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</si>
  <si>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</si>
  <si>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</si>
  <si>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</si>
  <si>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</si>
  <si>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</si>
  <si>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</si>
  <si>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</si>
  <si>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</si>
  <si>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</si>
  <si>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</si>
  <si>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</si>
  <si>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</si>
  <si>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</si>
  <si>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</si>
  <si>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</si>
  <si>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</si>
  <si>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</si>
  <si>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</si>
  <si>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</si>
  <si>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</si>
  <si>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</si>
  <si>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</si>
  <si>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</si>
  <si>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</si>
  <si>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</si>
  <si>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</si>
  <si>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</si>
  <si>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</si>
  <si>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</si>
  <si>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</si>
  <si>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</si>
  <si>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</si>
  <si>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</si>
  <si>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</si>
  <si>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</si>
  <si>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</si>
  <si>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</si>
  <si>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</si>
  <si>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</si>
  <si>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</si>
  <si>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</si>
  <si>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</si>
  <si>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</si>
  <si>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</si>
  <si>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</si>
  <si>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</si>
  <si>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</si>
  <si>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</si>
  <si>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</si>
  <si>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</si>
  <si>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</si>
  <si>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</si>
  <si>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</si>
  <si>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</si>
  <si>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</si>
  <si>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</si>
  <si>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</si>
  <si>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</si>
  <si>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</si>
  <si>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</si>
  <si>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</si>
  <si>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</si>
  <si>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</si>
  <si>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</si>
  <si>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</si>
  <si>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</si>
  <si>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</si>
  <si>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</si>
  <si>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</si>
  <si>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</si>
  <si>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</si>
  <si>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</si>
  <si>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</si>
  <si>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</si>
  <si>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</si>
  <si>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</si>
  <si>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</si>
  <si>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</si>
  <si>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</si>
  <si>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</si>
  <si>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</si>
  <si>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</si>
  <si>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</si>
  <si>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</si>
  <si>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</si>
  <si>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</si>
  <si>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</si>
  <si>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</si>
  <si>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</si>
  <si>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</si>
  <si>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</si>
  <si>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</si>
  <si>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</si>
  <si>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</si>
  <si>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</si>
  <si>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</si>
  <si>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</si>
  <si>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</si>
  <si>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</si>
  <si>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</si>
  <si>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</si>
  <si>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</si>
  <si>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</si>
  <si>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</si>
  <si>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</si>
  <si>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</si>
  <si>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</si>
  <si>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</si>
  <si>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</si>
  <si>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Cesar Augusto Pérez Flórez, María Ligia Flórez Moreno y CesarAugusto Pérez Castro</t>
  </si>
  <si>
    <t xml:space="preserve">Distrito de Santiago de Cali, Mapfre Seguros Generales de Colombia S.A., SBS Seguros Colombia S.A. , Aseguradora Solidaria de Colombia E.C. y Chubb Seguros Colombia S.A. </t>
  </si>
  <si>
    <t>Distrito de Santiago de Cali</t>
  </si>
  <si>
    <t>1. Que se declare administrativamente responsable al Distrito de Santiago de Cali, Mapfre Seguros, SBS Seguros, Aseguradora Solidaria, Chubb Seguros por la existencia del hueco en la vía y la falta de señalización que produjo las lesiones y daños a los demandantes". 
2. Que se condene a los demandados al pago de: 
-Lucro Cesante para Cesar Augusto Pérez Flórez: $ 372.897.251 más los rubros futuros que a la fecha de la presentación de la demanda no se han causado. 
-Perjuicios morales para c/u de los demandantes: $ 100 SMMLV (390.000.000)
-Daño en la vida en relación para c/u de los demandantes: $ 100 SMMLV (390.000.000)
-Pérdida de la oportunidad para c/u de los demandantes: $ 100 SMMLV (390.000.000)
-Daño en la salud para la víctima directa: $ 100 SMMLV (130.000.000)</t>
  </si>
  <si>
    <t>Responsabilidad Civil Extracontractual</t>
  </si>
  <si>
    <t>Juzgado 19 Administrativo del Circuito de Cali</t>
  </si>
  <si>
    <t>760013333019-2023-00305-00</t>
  </si>
  <si>
    <t xml:space="preserve">Hechos relevantes: 
1.El 15 de mayo de 2022 a las 18:50 p.m., el señor Cesar Augusto Pérez Flórez se desplazaba en su motocicleta de placas NOY22D, por la avenida 4 Oeste entre Calle 25a y 27, de la ciudad de Cali, cuando cayó en un hueco que se encontraba en la vía. 
2.En dicha vía, argumentan los demandantes, no había ninguna clase de señalización para evitar caídas. 
3. El señor Cesar Augusto Pérez Flórez por la caída, perdió el equilibrio, cayó al pavimento, se golpeó la cabeza y perdió el conocimiento. 
4.Como consecuencia del golpe, el señor Cesar Augusto Pérez Flórez fue traslado a la clínica Cristo Rey, donde le diagnosticaron "trauma craneoencefálico con glasgow 6/15, trauma facial, edema periorbitario derecho, trauma columnal total, trauma cerrado de torax". 
5. De dicho accidente se levantó el Informe Policial de Accidente de Tránsito No. A001402562, el cual, estableció como hipótesis la causal # 306 "hueco en la vía". 
6.En virtud de lo anterior, el señor Cesar Augusto, su madre María Ligia Flórez Moreno y su hijo Cesar Augusto Pérez Castro han visto alteradas sus condiciones de vida. 
7.Al momento del accidente, la avenida 4 Oeste entre Calle 25a y 27 presuntamente era de propiedad del municipio de Santiago de Cali, quien tenía asegurado el riesgo de responsabilidad civil extracontractual con la aseguradora Mapfre Seguros mediante la póliza No. 1507222001226 y como coaseguradoras estaban SSB Seguros, Aseguradora Solidaria y Chubb Seguros. 
Factores a favor de la entidad: 
1. Por el momento la única prueba que obra en el expediente en el IPAT desfavorable, no obstante, el Consejo de Estado ya ha determinado que el IPAT por sí solo no demuestra la causa eficientes del accidente sino que debe estar acompañado de otros medios probatorios. 
2. La parte demandante no allegó ninguna prueba documental que permitiera acreditar el valor de sus ingresos, por lo que, hay poca viabilidad para la pretensión de lucro cesante. 
3. A pesar de que la parte demandante allegue el dictamen de pérdida de capacidad laboral, el valor de los perjuicios que se pueden conceder será mucho menor a lo solicitado, de conformidad con lo establecido por el Consejo de Estado. 
Factores en contra de la entidad: 
1.  Las pruebas solicitadas por la parte demandante si son decretadas por el juez, en particular, el dictamen de pérdida de capacidad, el dictamen de reconstrucción de accidente de tránsito y la exhibición de los documentos por medio de los cuales se realizó la reparación de la vía en la que ocurrió el accidente, pueden llegar a demostrar que la causa eficiente del accidente fue el hueco en la vía. 
2. Los testimonios solicitados por la parte demandante si son decretados por el juez pueden llegar a acreditar los perjuicios morales solicitados, sin embargo, reitero, estos deberán ser mucho menor a lo solicitado, de conformidad con los parámetros establecidos por el Consejo de Estado. </t>
  </si>
  <si>
    <t xml:space="preserve">Gustavo Alberto Herrera Ávila </t>
  </si>
  <si>
    <t xml:space="preserve">1. El 17 de julio de 2024 se surtió la notificación personal  del auto admisorio de la demanda y se corrió traslado de la demanda y sus anexos por el término de 30 días siguientes a la notificación. 3. El 30 de agosto de 2024 Se presentó la contestación de la demanda por parte de la compañía. </t>
  </si>
  <si>
    <t xml:space="preserve">La clasificación de la contingencia es PROBABLE en razón a que la Póliza de Seguro presta cobertura material, temporal y hasta el momento existen indicios sobre la responsabilidad del asegurado y no hay evidencia de eximentes de responsabilidad. 
Sea lo primero considerar que la Póliza Seguro de Responsabilidad Civil Extracontractual No. 1507222001226 cuyo tomador y asegurado es el Distrito de Santiago de Cali, presta cobertura temporal en razón a que su modalidad de seguro es de ocurrencia, la vigencia fue del 30/04/2022 hasta el 1/12/2022 y los hechos objeto de litigo se presentaron el 15/05/2022. Por lo anterior, los hechos se presentaron dentro de la vigencia de la póliza. 
Por otro lado, la Póliza presta cobertura material toda vez que ampara los perjuicios materiales e inmateriales que llegare a causar el asegurado con motivo de la responsabilidad civil extracontractual. 
Ahora frente a la responsabilidad del asegurado, es precio indicar que existe un IPAT desfavorable pues establece como hipótesis "huecos en la vía" y hasta el momento, su contenido no ha sido debatido. Así mismo, se reitera que por el momento no existe prueba sobre la configuración de algún eximente de responsabilidad. 
Por último, es preciso indicar que eventualmente podría reconocerse una concurrencia de culpas dado que, según el IPAT, la zona por donde ocurrió el accidente es "residencial", había buena visibilidad y condición climática, entonces existe un indicio de exceso de velocidad teniendo en cuenta que a una velocidad máxima de 30 km/h y de acuerdo con las mencionadas condiciones, la víctima pudo haber evitado el supuesto hueco en la vía. 
</t>
  </si>
  <si>
    <t xml:space="preserve">Lucro Cesante es de $ 0. En razón a que no se allegó ningún medio de convicción que permitiera acreditar los ingresos del señor Cesar Augusto Pérez Flórez Perjuicios morales para Cesar Augusto Pérez Flórez es de $ 26.000.000.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Perjuicios morales para María Ligia Flórez Moreno es de $ 26.000.000.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Perjuicios morales para Cesar Augusto Pérez Castro es de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Daño en la vida en relación para Cesar Augusto Pérez Flórez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Daño en la vida en relación para María Ligia Flórez Moreno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y, este perjuicio solo es reconocido a la víctima directa y no a los familiares.  Daño en la vida en relación para Cesar Augusto Pérez Castro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y, este perjuicio solo es reconocido a la víctima directa y no a los familiares.  Pérdida de la oportunidad para Cesar Augusto Pérez Flórez es de $13.000.000. Se evidencia que no existe un parámetro objetivo para determinar el porcentaje de oportunidad que perdió, por lo que, de conformidad con la jurisprudencia del Consejo de Estado, solo se realizará un reconocimiento del 50% del valor del daño final.  Pérdida de la oportunidad para María Ligia Flórez Moreno es de $13.000.000. Se evidencia que no existe un parámetro objetivo para determinar el porcentaje de oportunidad que perdió, por lo que, de conformidad con la jurisprudencia del Consejo de Estado, solo se realizará un reconocimiento del 50% del valor del daño final.  Pérdida de la oportunidad para Cesar Augusto Pérez Castro es de $13.000.000. Se evidencia que no existe un parámetro objetivo para determinar el porcentaje de oportunidad que perdió, por lo que, de conformidad con la jurisprudencia del Consejo de Estado, solo se realizará un reconocimiento del 50% del valor del daño final.  Daño en la salud para Cesar Augusto Pérez Flórez es de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Este valor también incluye el daño en la vida en relación alegado por la parte demandante, en virtud de que este daño se encuentra subsumido en el daño a la salud, de conformidad con la jurisprudencia del Consejo de Estado.
Concurrencia de culpa de la víctima es del 30% del valor total de los perjuicios. Se evidencia que eventualmente podría reconocerse una concurrencia de culpas dado que, según el IPAT, la zona por donde ocurrió el accidente es "residencial", había buena visibilidad y condición climática, entonces existe un indicio de exceso de velocidad teniendo en cuenta que a una velocidad máxima de 30 km/h y de acuerdo con las mencionadas condiciones, la víctima pudo haber evitado el supuesto hueco en la vía. 
MAPFRE
TOTAL: $ 143.000.000 – CONCURRENCIA DE CULPA ATRIBUIBLE A LA VÍCTIMA (30%)
TOTAL PERJUICIOS: 100.100.000
DEDUCIBLE: 5% del valor de la pérdida mínimo 3 SMMLV (3.900.000)
COASEGURO: 30%
CÁLCULO: TOTAL PERJUICIOS - DEDUCIBLE 3SMMLV * 30% 
TOTAL VALOR CONTINGENCIA: $ 28.860.000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</si>
</sst>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J15" sqref="J15"/>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6" max="6" width="17" customWidth="1"/>
    <col min="7" max="7" width="11.425781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8" t="s">
        <v>0</v>
      </c>
      <c r="B2" s="58"/>
      <c r="C2" s="58"/>
      <c r="D2" s="58"/>
      <c r="E2" s="58"/>
      <c r="F2" s="58"/>
      <c r="G2" s="58"/>
      <c r="H2" s="58"/>
      <c r="O2" s="23"/>
      <c r="P2" s="24"/>
      <c r="Q2" s="24"/>
      <c r="R2" s="24"/>
      <c r="S2" s="24"/>
    </row>
    <row r="3" spans="1:19" x14ac:dyDescent="0.25">
      <c r="A3" s="56" t="s">
        <v>1</v>
      </c>
      <c r="B3" s="56"/>
      <c r="C3" s="56"/>
      <c r="D3" s="51">
        <v>45538</v>
      </c>
      <c r="E3" s="51"/>
      <c r="F3" s="51"/>
      <c r="G3" s="51"/>
      <c r="H3" s="51"/>
      <c r="O3" s="25"/>
      <c r="P3" s="25"/>
      <c r="Q3" s="26"/>
      <c r="R3" s="26"/>
    </row>
    <row r="4" spans="1:19" x14ac:dyDescent="0.25">
      <c r="A4" s="40" t="s">
        <v>2</v>
      </c>
      <c r="B4" s="47" t="s">
        <v>121</v>
      </c>
      <c r="C4" s="47"/>
      <c r="D4" s="47"/>
      <c r="E4" s="40" t="s">
        <v>3</v>
      </c>
      <c r="F4" s="48" t="s">
        <v>101</v>
      </c>
      <c r="G4" s="48"/>
      <c r="H4" s="48"/>
      <c r="O4" s="25"/>
      <c r="P4" s="25"/>
      <c r="Q4" s="26"/>
      <c r="R4" s="26"/>
    </row>
    <row r="5" spans="1:19" x14ac:dyDescent="0.25">
      <c r="A5" s="40" t="s">
        <v>4</v>
      </c>
      <c r="B5" s="46">
        <v>45489</v>
      </c>
      <c r="C5" s="46"/>
      <c r="D5" s="46"/>
      <c r="E5" s="40" t="s">
        <v>5</v>
      </c>
      <c r="F5" s="52" t="s">
        <v>103</v>
      </c>
      <c r="G5" s="52"/>
      <c r="H5" s="52"/>
      <c r="O5" s="25"/>
      <c r="P5" s="25"/>
      <c r="Q5" s="26"/>
      <c r="R5" s="26"/>
    </row>
    <row r="6" spans="1:19" ht="30.75" customHeight="1" x14ac:dyDescent="0.25">
      <c r="A6" s="40" t="s">
        <v>6</v>
      </c>
      <c r="B6" s="48" t="s">
        <v>130</v>
      </c>
      <c r="C6" s="48"/>
      <c r="D6" s="48"/>
      <c r="E6" s="48"/>
      <c r="F6" s="48"/>
      <c r="G6" s="48"/>
      <c r="H6" s="48"/>
      <c r="O6" s="25"/>
      <c r="P6" s="25"/>
      <c r="Q6" s="26"/>
      <c r="R6" s="28"/>
    </row>
    <row r="7" spans="1:19" ht="30.75" customHeight="1" x14ac:dyDescent="0.25">
      <c r="A7" s="40" t="s">
        <v>7</v>
      </c>
      <c r="B7" s="48" t="s">
        <v>131</v>
      </c>
      <c r="C7" s="48"/>
      <c r="D7" s="48"/>
      <c r="E7" s="48"/>
      <c r="F7" s="48"/>
      <c r="G7" s="48"/>
      <c r="H7" s="48"/>
      <c r="O7" s="25"/>
      <c r="P7" s="25"/>
      <c r="Q7" s="26"/>
      <c r="R7" s="28"/>
    </row>
    <row r="8" spans="1:19" ht="32.25" customHeight="1" x14ac:dyDescent="0.25">
      <c r="A8" s="40" t="s">
        <v>8</v>
      </c>
      <c r="B8" s="48" t="s">
        <v>132</v>
      </c>
      <c r="C8" s="48"/>
      <c r="D8" s="48"/>
      <c r="E8" s="48"/>
      <c r="F8" s="48"/>
      <c r="G8" s="48"/>
      <c r="H8" s="48"/>
      <c r="O8" s="25"/>
      <c r="P8" s="25"/>
      <c r="Q8" s="26"/>
      <c r="R8" s="28"/>
    </row>
    <row r="9" spans="1:19" ht="153.75" customHeight="1" x14ac:dyDescent="0.25">
      <c r="A9" s="40" t="s">
        <v>9</v>
      </c>
      <c r="B9" s="47" t="s">
        <v>133</v>
      </c>
      <c r="C9" s="47"/>
      <c r="D9" s="47"/>
      <c r="E9" s="47"/>
      <c r="F9" s="47"/>
      <c r="G9" s="47"/>
      <c r="H9" s="47"/>
      <c r="O9" s="25"/>
      <c r="P9" s="25"/>
      <c r="Q9" s="26"/>
      <c r="R9" s="28"/>
    </row>
    <row r="10" spans="1:19" x14ac:dyDescent="0.25">
      <c r="A10" s="40" t="s">
        <v>10</v>
      </c>
      <c r="B10" s="59">
        <v>1672897251</v>
      </c>
      <c r="C10" s="59"/>
      <c r="D10" s="59"/>
      <c r="E10" s="59"/>
      <c r="F10" s="59"/>
      <c r="G10" s="59"/>
      <c r="H10" s="59"/>
      <c r="O10" s="25"/>
      <c r="P10" s="28"/>
      <c r="Q10" s="26"/>
      <c r="R10" s="28"/>
    </row>
    <row r="11" spans="1:19" ht="254.25" customHeight="1" x14ac:dyDescent="0.25">
      <c r="A11" s="40" t="s">
        <v>11</v>
      </c>
      <c r="B11" s="60" t="s">
        <v>137</v>
      </c>
      <c r="C11" s="60"/>
      <c r="D11" s="60"/>
      <c r="E11" s="60"/>
      <c r="F11" s="60"/>
      <c r="G11" s="60"/>
      <c r="H11" s="60"/>
      <c r="O11" s="25"/>
      <c r="P11" s="28"/>
      <c r="Q11" s="26"/>
      <c r="R11" s="28"/>
    </row>
    <row r="12" spans="1:19" ht="244.5" customHeight="1" x14ac:dyDescent="0.25">
      <c r="A12" s="40" t="s">
        <v>12</v>
      </c>
      <c r="B12" s="60" t="s">
        <v>140</v>
      </c>
      <c r="C12" s="60"/>
      <c r="D12" s="60"/>
      <c r="E12" s="60"/>
      <c r="F12" s="60"/>
      <c r="G12" s="60"/>
      <c r="H12" s="60"/>
      <c r="O12" s="25"/>
      <c r="P12" s="28"/>
      <c r="Q12" s="26"/>
      <c r="R12" s="28"/>
    </row>
    <row r="13" spans="1:19" ht="25.5" x14ac:dyDescent="0.25">
      <c r="A13" s="40" t="s">
        <v>13</v>
      </c>
      <c r="B13" s="41" t="s">
        <v>102</v>
      </c>
      <c r="C13" s="40" t="s">
        <v>14</v>
      </c>
      <c r="D13" s="42">
        <v>28860000</v>
      </c>
      <c r="E13" s="40" t="s">
        <v>15</v>
      </c>
      <c r="F13" s="48" t="s">
        <v>138</v>
      </c>
      <c r="G13" s="48"/>
      <c r="H13" s="48"/>
    </row>
    <row r="14" spans="1:19" ht="26.25" x14ac:dyDescent="0.25">
      <c r="A14" s="40" t="s">
        <v>16</v>
      </c>
      <c r="B14" s="48" t="s">
        <v>135</v>
      </c>
      <c r="C14" s="48"/>
      <c r="D14" s="48"/>
      <c r="E14" s="43" t="s">
        <v>17</v>
      </c>
      <c r="F14" s="48" t="s">
        <v>136</v>
      </c>
      <c r="G14" s="48"/>
      <c r="H14" s="48"/>
      <c r="P14" s="28"/>
      <c r="Q14" s="26"/>
      <c r="R14" s="28"/>
    </row>
    <row r="15" spans="1:19" ht="26.25" customHeight="1" x14ac:dyDescent="0.25">
      <c r="A15" s="40" t="s">
        <v>18</v>
      </c>
      <c r="B15" s="44"/>
      <c r="C15" s="40" t="s">
        <v>19</v>
      </c>
      <c r="D15" s="44">
        <v>1507222001226</v>
      </c>
      <c r="E15" s="45" t="s">
        <v>20</v>
      </c>
      <c r="F15" s="48" t="s">
        <v>134</v>
      </c>
      <c r="G15" s="48"/>
      <c r="H15" s="48"/>
      <c r="O15" s="25"/>
      <c r="P15" s="28"/>
      <c r="Q15" s="26"/>
      <c r="R15" s="28"/>
    </row>
    <row r="16" spans="1:19" ht="30.75" customHeight="1" x14ac:dyDescent="0.25">
      <c r="A16" s="40" t="s">
        <v>21</v>
      </c>
      <c r="B16" s="53" t="s">
        <v>118</v>
      </c>
      <c r="C16" s="54"/>
      <c r="D16" s="54"/>
      <c r="E16" s="54"/>
      <c r="F16" s="54"/>
      <c r="G16" s="54"/>
      <c r="H16" s="55"/>
      <c r="O16" s="25"/>
      <c r="P16" s="28"/>
      <c r="Q16" s="26"/>
      <c r="R16" s="28"/>
    </row>
    <row r="17" spans="1:8" ht="25.5" x14ac:dyDescent="0.25">
      <c r="A17" s="40" t="s">
        <v>22</v>
      </c>
      <c r="B17" s="51">
        <v>44696</v>
      </c>
      <c r="C17" s="51"/>
      <c r="D17" s="51"/>
      <c r="E17" s="40" t="s">
        <v>23</v>
      </c>
      <c r="F17" s="51">
        <v>45222</v>
      </c>
      <c r="G17" s="52"/>
      <c r="H17" s="52"/>
    </row>
    <row r="18" spans="1:8" x14ac:dyDescent="0.25">
      <c r="A18" s="49" t="s">
        <v>24</v>
      </c>
      <c r="B18" s="49"/>
      <c r="C18" s="49"/>
      <c r="D18" s="49"/>
      <c r="E18" s="49"/>
      <c r="F18" s="49"/>
      <c r="G18" s="49"/>
      <c r="H18" s="49"/>
    </row>
    <row r="19" spans="1:8" ht="25.5" customHeight="1" x14ac:dyDescent="0.25">
      <c r="A19" s="50" t="s">
        <v>25</v>
      </c>
      <c r="B19" s="50"/>
      <c r="C19" s="50"/>
      <c r="D19" s="50"/>
      <c r="E19" s="50"/>
      <c r="F19" s="50"/>
      <c r="G19" s="50"/>
      <c r="H19" s="50"/>
    </row>
    <row r="20" spans="1:8" ht="409.5" customHeight="1" x14ac:dyDescent="0.25">
      <c r="A20" s="47" t="s">
        <v>141</v>
      </c>
      <c r="B20" s="47"/>
      <c r="C20" s="47"/>
      <c r="D20" s="47"/>
      <c r="E20" s="47"/>
      <c r="F20" s="47"/>
      <c r="G20" s="47"/>
      <c r="H20" s="47"/>
    </row>
    <row r="21" spans="1:8" x14ac:dyDescent="0.25">
      <c r="A21" s="56" t="s">
        <v>26</v>
      </c>
      <c r="B21" s="56"/>
      <c r="C21" s="56"/>
      <c r="D21" s="56"/>
      <c r="E21" s="56"/>
      <c r="F21" s="56"/>
      <c r="G21" s="56"/>
      <c r="H21" s="56"/>
    </row>
    <row r="22" spans="1:8" ht="50.25" customHeight="1" x14ac:dyDescent="0.25">
      <c r="A22" s="57" t="s">
        <v>139</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8" t="s">
        <v>27</v>
      </c>
      <c r="B2" s="58"/>
      <c r="C2" s="58"/>
      <c r="D2" s="58"/>
      <c r="E2" s="58"/>
      <c r="F2" s="58"/>
    </row>
    <row r="3" spans="1:6" x14ac:dyDescent="0.25">
      <c r="A3" s="2" t="s">
        <v>6</v>
      </c>
      <c r="B3" s="62" t="str">
        <f>'1. ABOGADO EXTERNO'!B6:H6</f>
        <v>Cesar Augusto Pérez Flórez, María Ligia Flórez Moreno y CesarAugusto Pérez Castro</v>
      </c>
      <c r="C3" s="62"/>
      <c r="D3" s="62"/>
      <c r="E3" s="62"/>
      <c r="F3" s="62"/>
    </row>
    <row r="4" spans="1:6" x14ac:dyDescent="0.25">
      <c r="A4" s="2" t="s">
        <v>28</v>
      </c>
      <c r="B4" s="36"/>
      <c r="C4" s="2" t="s">
        <v>29</v>
      </c>
      <c r="D4" s="63"/>
      <c r="E4" s="63"/>
      <c r="F4" s="63"/>
    </row>
    <row r="5" spans="1:6" x14ac:dyDescent="0.25">
      <c r="A5" s="2" t="s">
        <v>8</v>
      </c>
      <c r="B5" s="62"/>
      <c r="C5" s="62"/>
      <c r="D5" s="62"/>
      <c r="E5" s="62"/>
      <c r="F5" s="62"/>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1" t="s">
        <v>40</v>
      </c>
      <c r="D9" s="62"/>
      <c r="E9" s="2" t="s">
        <v>41</v>
      </c>
      <c r="F9" s="1"/>
    </row>
    <row r="10" spans="1:6" ht="30" x14ac:dyDescent="0.25">
      <c r="A10" s="2" t="s">
        <v>42</v>
      </c>
      <c r="B10" s="5"/>
      <c r="C10" s="61"/>
      <c r="D10" s="62"/>
      <c r="E10" s="2" t="s">
        <v>43</v>
      </c>
      <c r="F10" s="1"/>
    </row>
    <row r="11" spans="1:6" ht="46.5" customHeight="1" x14ac:dyDescent="0.25">
      <c r="A11" s="2" t="s">
        <v>44</v>
      </c>
      <c r="B11" s="37"/>
      <c r="C11" s="2" t="s">
        <v>23</v>
      </c>
      <c r="D11" s="37"/>
      <c r="E11" s="2" t="s">
        <v>9</v>
      </c>
      <c r="F11" s="38"/>
    </row>
    <row r="12" spans="1:6" ht="167.25" customHeight="1" x14ac:dyDescent="0.25">
      <c r="A12" s="2" t="s">
        <v>45</v>
      </c>
      <c r="B12" s="65"/>
      <c r="C12" s="65"/>
      <c r="D12" s="65"/>
      <c r="E12" s="65"/>
      <c r="F12" s="65"/>
    </row>
    <row r="13" spans="1:6" ht="21" x14ac:dyDescent="0.25">
      <c r="A13" s="58" t="s">
        <v>46</v>
      </c>
      <c r="B13" s="58"/>
      <c r="C13" s="58"/>
      <c r="D13" s="58"/>
      <c r="E13" s="58"/>
      <c r="F13" s="58"/>
    </row>
    <row r="14" spans="1:6" x14ac:dyDescent="0.25">
      <c r="A14" s="64"/>
      <c r="B14" s="64"/>
      <c r="C14" s="64"/>
      <c r="D14" s="64"/>
      <c r="E14" s="64"/>
      <c r="F14" s="64"/>
    </row>
    <row r="15" spans="1:6" x14ac:dyDescent="0.25">
      <c r="A15" s="64"/>
      <c r="B15" s="64"/>
      <c r="C15" s="64"/>
      <c r="D15" s="64"/>
      <c r="E15" s="64"/>
      <c r="F15" s="64"/>
    </row>
    <row r="16" spans="1:6" x14ac:dyDescent="0.25">
      <c r="A16" s="64"/>
      <c r="B16" s="64"/>
      <c r="C16" s="64"/>
      <c r="D16" s="64"/>
      <c r="E16" s="64"/>
      <c r="F16" s="64"/>
    </row>
    <row r="17" spans="1:6" x14ac:dyDescent="0.25">
      <c r="A17" s="64"/>
      <c r="B17" s="64"/>
      <c r="C17" s="64"/>
      <c r="D17" s="64"/>
      <c r="E17" s="64"/>
      <c r="F17" s="64"/>
    </row>
    <row r="18" spans="1:6" x14ac:dyDescent="0.25">
      <c r="A18" s="64"/>
      <c r="B18" s="64"/>
      <c r="C18" s="64"/>
      <c r="D18" s="64"/>
      <c r="E18" s="64"/>
      <c r="F18" s="64"/>
    </row>
    <row r="19" spans="1:6" x14ac:dyDescent="0.25">
      <c r="A19" s="64"/>
      <c r="B19" s="64"/>
      <c r="C19" s="64"/>
      <c r="D19" s="64"/>
      <c r="E19" s="64"/>
      <c r="F19" s="64"/>
    </row>
    <row r="20" spans="1:6" x14ac:dyDescent="0.25">
      <c r="A20" s="64"/>
      <c r="B20" s="64"/>
      <c r="C20" s="64"/>
      <c r="D20" s="64"/>
      <c r="E20" s="64"/>
      <c r="F20" s="64"/>
    </row>
    <row r="21" spans="1:6" x14ac:dyDescent="0.25">
      <c r="A21" s="64"/>
      <c r="B21" s="64"/>
      <c r="C21" s="64"/>
      <c r="D21" s="64"/>
      <c r="E21" s="64"/>
      <c r="F21" s="64"/>
    </row>
    <row r="22" spans="1:6" x14ac:dyDescent="0.25">
      <c r="A22" s="64"/>
      <c r="B22" s="64"/>
      <c r="C22" s="64"/>
      <c r="D22" s="64"/>
      <c r="E22" s="64"/>
      <c r="F22" s="64"/>
    </row>
    <row r="23" spans="1:6" x14ac:dyDescent="0.25">
      <c r="A23" s="64"/>
      <c r="B23" s="64"/>
      <c r="C23" s="64"/>
      <c r="D23" s="64"/>
      <c r="E23" s="64"/>
      <c r="F23" s="64"/>
    </row>
    <row r="24" spans="1:6" x14ac:dyDescent="0.25">
      <c r="A24" s="64"/>
      <c r="B24" s="64"/>
      <c r="C24" s="64"/>
      <c r="D24" s="64"/>
      <c r="E24" s="64"/>
      <c r="F24" s="64"/>
    </row>
    <row r="25" spans="1:6" x14ac:dyDescent="0.25">
      <c r="A25" s="64"/>
      <c r="B25" s="64"/>
      <c r="C25" s="64"/>
      <c r="D25" s="64"/>
      <c r="E25" s="64"/>
      <c r="F25" s="64"/>
    </row>
    <row r="26" spans="1:6" x14ac:dyDescent="0.25">
      <c r="A26" s="64"/>
      <c r="B26" s="64"/>
      <c r="C26" s="64"/>
      <c r="D26" s="64"/>
      <c r="E26" s="64"/>
      <c r="F26" s="64"/>
    </row>
    <row r="27" spans="1:6" x14ac:dyDescent="0.25">
      <c r="A27" s="64"/>
      <c r="B27" s="64"/>
      <c r="C27" s="64"/>
      <c r="D27" s="64"/>
      <c r="E27" s="64"/>
      <c r="F27" s="64"/>
    </row>
    <row r="28" spans="1:6" x14ac:dyDescent="0.25">
      <c r="A28" s="64"/>
      <c r="B28" s="64"/>
      <c r="C28" s="64"/>
      <c r="D28" s="64"/>
      <c r="E28" s="64"/>
      <c r="F28" s="64"/>
    </row>
    <row r="29" spans="1:6" x14ac:dyDescent="0.25">
      <c r="A29" s="64"/>
      <c r="B29" s="64"/>
      <c r="C29" s="64"/>
      <c r="D29" s="64"/>
      <c r="E29" s="64"/>
      <c r="F29" s="64"/>
    </row>
    <row r="30" spans="1:6" x14ac:dyDescent="0.25">
      <c r="A30" s="64"/>
      <c r="B30" s="64"/>
      <c r="C30" s="64"/>
      <c r="D30" s="64"/>
      <c r="E30" s="64"/>
      <c r="F30" s="64"/>
    </row>
    <row r="31" spans="1:6" x14ac:dyDescent="0.25">
      <c r="A31" s="64"/>
      <c r="B31" s="64"/>
      <c r="C31" s="64"/>
      <c r="D31" s="64"/>
      <c r="E31" s="64"/>
      <c r="F31" s="64"/>
    </row>
    <row r="32" spans="1:6" x14ac:dyDescent="0.25">
      <c r="A32" s="64"/>
      <c r="B32" s="64"/>
      <c r="C32" s="64"/>
      <c r="D32" s="64"/>
      <c r="E32" s="64"/>
      <c r="F32" s="64"/>
    </row>
    <row r="33" spans="1:6" x14ac:dyDescent="0.25">
      <c r="A33" s="64"/>
      <c r="B33" s="64"/>
      <c r="C33" s="64"/>
      <c r="D33" s="64"/>
      <c r="E33" s="64"/>
      <c r="F33" s="64"/>
    </row>
    <row r="34" spans="1:6" x14ac:dyDescent="0.25">
      <c r="A34" s="64"/>
      <c r="B34" s="64"/>
      <c r="C34" s="64"/>
      <c r="D34" s="64"/>
      <c r="E34" s="64"/>
      <c r="F34" s="64"/>
    </row>
    <row r="35" spans="1:6" x14ac:dyDescent="0.25">
      <c r="A35" s="64"/>
      <c r="B35" s="64"/>
      <c r="C35" s="64"/>
      <c r="D35" s="64"/>
      <c r="E35" s="64"/>
      <c r="F35" s="64"/>
    </row>
    <row r="36" spans="1:6" x14ac:dyDescent="0.25">
      <c r="A36" s="64"/>
      <c r="B36" s="64"/>
      <c r="C36" s="64"/>
      <c r="D36" s="64"/>
      <c r="E36" s="64"/>
      <c r="F36" s="64"/>
    </row>
    <row r="37" spans="1:6" x14ac:dyDescent="0.25">
      <c r="A37" s="61" t="s">
        <v>47</v>
      </c>
      <c r="B37" s="61"/>
      <c r="C37" s="66"/>
      <c r="D37" s="61" t="s">
        <v>48</v>
      </c>
      <c r="E37" s="61"/>
      <c r="F37" s="61"/>
    </row>
    <row r="38" spans="1:6" x14ac:dyDescent="0.25">
      <c r="A38" s="2" t="s">
        <v>49</v>
      </c>
      <c r="B38" s="2" t="s">
        <v>50</v>
      </c>
      <c r="C38" s="66"/>
      <c r="D38" s="2" t="s">
        <v>49</v>
      </c>
      <c r="E38" s="61" t="s">
        <v>50</v>
      </c>
      <c r="F38" s="61"/>
    </row>
    <row r="39" spans="1:6" x14ac:dyDescent="0.25">
      <c r="A39" s="3"/>
      <c r="B39" s="3"/>
      <c r="C39" s="66"/>
      <c r="D39" s="3"/>
      <c r="E39" s="64"/>
      <c r="F39" s="64"/>
    </row>
    <row r="40" spans="1:6" x14ac:dyDescent="0.25">
      <c r="A40" s="3"/>
      <c r="B40" s="3"/>
      <c r="C40" s="66"/>
      <c r="D40" s="3"/>
      <c r="E40" s="64"/>
      <c r="F40" s="64"/>
    </row>
    <row r="41" spans="1:6" x14ac:dyDescent="0.25">
      <c r="A41" s="3"/>
      <c r="B41" s="3"/>
      <c r="C41" s="66"/>
      <c r="D41" s="3"/>
      <c r="E41" s="64"/>
      <c r="F41" s="64"/>
    </row>
    <row r="42" spans="1:6" x14ac:dyDescent="0.25">
      <c r="A42" s="3"/>
      <c r="B42" s="3"/>
      <c r="C42" s="66"/>
      <c r="D42" s="3"/>
      <c r="E42" s="64"/>
      <c r="F42" s="64"/>
    </row>
    <row r="43" spans="1:6" x14ac:dyDescent="0.2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45489</v>
      </c>
      <c r="E3" s="17" t="str">
        <f>'1. ABOGADO EXTERNO'!B6</f>
        <v>Cesar Augusto Pérez Flórez, María Ligia Flórez Moreno y CesarAugusto Pérez Castro</v>
      </c>
      <c r="F3" s="17" t="str">
        <f>'1. ABOGADO EXTERNO'!B7</f>
        <v xml:space="preserve">Distrito de Santiago de Cali, Mapfre Seguros Generales de Colombia S.A., SBS Seguros Colombia S.A. , Aseguradora Solidaria de Colombia E.C. y Chubb Seguros Colombia S.A. </v>
      </c>
      <c r="G3" s="17" t="str">
        <f>'1. ABOGADO EXTERNO'!B9</f>
        <v>1. Que se declare administrativamente responsable al Distrito de Santiago de Cali, Mapfre Seguros, SBS Seguros, Aseguradora Solidaria, Chubb Seguros por la existencia del hueco en la vía y la falta de señalización que produjo las lesiones y daños a los demandantes". 
2. Que se condene a los demandados al pago de: 
-Lucro Cesante para Cesar Augusto Pérez Flórez: $ 372.897.251 más los rubros futuros que a la fecha de la presentación de la demanda no se han causado. 
-Perjuicios morales para c/u de los demandantes: $ 100 SMMLV (390.000.000)
-Daño en la vida en relación para c/u de los demandantes: $ 100 SMMLV (390.000.000)
-Pérdida de la oportunidad para c/u de los demandantes: $ 100 SMMLV (390.000.000)
-Daño en la salud para la víctima directa: $ 100 SMMLV (130.000.000)</v>
      </c>
      <c r="H3" s="18">
        <f>'1. ABOGADO EXTERNO'!B10</f>
        <v>1672897251</v>
      </c>
      <c r="I3" s="17" t="str">
        <f>'1. ABOGADO EXTERNO'!B11</f>
        <v xml:space="preserve">Hechos relevantes: 
1.El 15 de mayo de 2022 a las 18:50 p.m., el señor Cesar Augusto Pérez Flórez se desplazaba en su motocicleta de placas NOY22D, por la avenida 4 Oeste entre Calle 25a y 27, de la ciudad de Cali, cuando cayó en un hueco que se encontraba en la vía. 
2.En dicha vía, argumentan los demandantes, no había ninguna clase de señalización para evitar caídas. 
3. El señor Cesar Augusto Pérez Flórez por la caída, perdió el equilibrio, cayó al pavimento, se golpeó la cabeza y perdió el conocimiento. 
4.Como consecuencia del golpe, el señor Cesar Augusto Pérez Flórez fue traslado a la clínica Cristo Rey, donde le diagnosticaron "trauma craneoencefálico con glasgow 6/15, trauma facial, edema periorbitario derecho, trauma columnal total, trauma cerrado de torax". 
5. De dicho accidente se levantó el Informe Policial de Accidente de Tránsito No. A001402562, el cual, estableció como hipótesis la causal # 306 "hueco en la vía". 
6.En virtud de lo anterior, el señor Cesar Augusto, su madre María Ligia Flórez Moreno y su hijo Cesar Augusto Pérez Castro han visto alteradas sus condiciones de vida. 
7.Al momento del accidente, la avenida 4 Oeste entre Calle 25a y 27 presuntamente era de propiedad del municipio de Santiago de Cali, quien tenía asegurado el riesgo de responsabilidad civil extracontractual con la aseguradora Mapfre Seguros mediante la póliza No. 1507222001226 y como coaseguradoras estaban SSB Seguros, Aseguradora Solidaria y Chubb Seguros. 
Factores a favor de la entidad: 
1. Por el momento la única prueba que obra en el expediente en el IPAT desfavorable, no obstante, el Consejo de Estado ya ha determinado que el IPAT por sí solo no demuestra la causa eficientes del accidente sino que debe estar acompañado de otros medios probatorios. 
2. La parte demandante no allegó ninguna prueba documental que permitiera acreditar el valor de sus ingresos, por lo que, hay poca viabilidad para la pretensión de lucro cesante. 
3. A pesar de que la parte demandante allegue el dictamen de pérdida de capacidad laboral, el valor de los perjuicios que se pueden conceder será mucho menor a lo solicitado, de conformidad con lo establecido por el Consejo de Estado. 
Factores en contra de la entidad: 
1.  Las pruebas solicitadas por la parte demandante si son decretadas por el juez, en particular, el dictamen de pérdida de capacidad, el dictamen de reconstrucción de accidente de tránsito y la exhibición de los documentos por medio de los cuales se realizó la reparación de la vía en la que ocurrió el accidente, pueden llegar a demostrar que la causa eficiente del accidente fue el hueco en la vía. 
2. Los testimonios solicitados por la parte demandante si son decretados por el juez pueden llegar a acreditar los perjuicios morales solicitados, sin embargo, reitero, estos deberán ser mucho menor a lo solicitado, de conformidad con los parámetros establecidos por el Consejo de Estado. </v>
      </c>
      <c r="J3" s="17" t="str">
        <f>'1. ABOGADO EXTERNO'!B12</f>
        <v xml:space="preserve">La clasificación de la contingencia es PROBABLE en razón a que la Póliza de Seguro presta cobertura material, temporal y hasta el momento existen indicios sobre la responsabilidad del asegurado y no hay evidencia de eximentes de responsabilidad. 
Sea lo primero considerar que la Póliza Seguro de Responsabilidad Civil Extracontractual No. 1507222001226 cuyo tomador y asegurado es el Distrito de Santiago de Cali, presta cobertura temporal en razón a que su modalidad de seguro es de ocurrencia, la vigencia fue del 30/04/2022 hasta el 1/12/2022 y los hechos objeto de litigo se presentaron el 15/05/2022. Por lo anterior, los hechos se presentaron dentro de la vigencia de la póliza. 
Por otro lado, la Póliza presta cobertura material toda vez que ampara los perjuicios materiales e inmateriales que llegare a causar el asegurado con motivo de la responsabilidad civil extracontractual. 
Ahora frente a la responsabilidad del asegurado, es precio indicar que existe un IPAT desfavorable pues establece como hipótesis "huecos en la vía" y hasta el momento, su contenido no ha sido debatido. Así mismo, se reitera que por el momento no existe prueba sobre la configuración de algún eximente de responsabilidad. 
Por último, es preciso indicar que eventualmente podría reconocerse una concurrencia de culpas dado que, según el IPAT, la zona por donde ocurrió el accidente es "residencial", había buena visibilidad y condición climática, entonces existe un indicio de exceso de velocidad teniendo en cuenta que a una velocidad máxima de 30 km/h y de acuerdo con las mencionadas condiciones, la víctima pudo haber evitado el supuesto hueco en la vía. 
</v>
      </c>
      <c r="K3" s="22" t="str">
        <f>'1. ABOGADO EXTERNO'!B13</f>
        <v>1 Probable (100% en contra de la Compañia)</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19 Administrativo del Circuito de Cali</v>
      </c>
      <c r="Y3" s="1" t="str">
        <f>'1. ABOGADO EXTERNO'!F14</f>
        <v>760013333019-2023-00305-00</v>
      </c>
      <c r="Z3" s="1" t="str">
        <f>'1. ABOGADO EXTERNO'!F5</f>
        <v xml:space="preserve">VIGENTE </v>
      </c>
      <c r="AA3" s="17" t="str">
        <f>'1. ABOGADO EXTERNO'!A22</f>
        <v xml:space="preserve">1. El 17 de julio de 2024 se surtió la notificación personal  del auto admisorio de la demanda y se corrió traslado de la demanda y sus anexos por el término de 30 días siguientes a la notificación. 3. El 30 de agosto de 2024 Se presentó la contestación de la demanda por parte de la compañía.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2024-09-03T16:34:27Z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