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Usuario\Desktop\GHA\2024\MAYO\MAYO 17\"/>
    </mc:Choice>
  </mc:AlternateContent>
  <xr:revisionPtr revIDLastSave="0" documentId="8_{92348CFD-0E34-4A7D-B777-7EAFE80FD3EB}" xr6:coauthVersionLast="47" xr6:coauthVersionMax="47" xr10:uidLastSave="{00000000-0000-0000-0000-000000000000}"/>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2" r:id="rId4"/>
    <sheet name="ACTUALIZACIÓN CONTINGENCIA" sheetId="13"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1" l="1"/>
  <c r="B2" i="12" l="1"/>
  <c r="B6" i="12"/>
  <c r="B5" i="12"/>
  <c r="B4" i="12"/>
  <c r="B3" i="12"/>
</calcChain>
</file>

<file path=xl/sharedStrings.xml><?xml version="1.0" encoding="utf-8"?>
<sst xmlns="http://schemas.openxmlformats.org/spreadsheetml/2006/main" count="209" uniqueCount="153">
  <si>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</si>
  <si>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</si>
  <si>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</si>
  <si>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</si>
  <si>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</si>
  <si>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</si>
  <si>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</si>
  <si>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</si>
  <si>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</si>
  <si>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</si>
  <si>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</si>
  <si>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</si>
  <si>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</si>
  <si>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</si>
  <si>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</si>
  <si>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</si>
  <si>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</si>
  <si>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</si>
  <si>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</si>
  <si>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</si>
  <si>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</si>
  <si>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</si>
  <si>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</si>
  <si>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</si>
  <si>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</si>
  <si>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</si>
  <si>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</si>
  <si>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</si>
  <si>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</si>
  <si>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</si>
  <si>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</si>
  <si>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</si>
  <si>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</si>
  <si>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</si>
  <si>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</si>
  <si>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</si>
  <si>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</si>
  <si>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</si>
  <si>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</si>
  <si>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</si>
  <si>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</si>
  <si>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</si>
  <si>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</si>
  <si>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</si>
  <si>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</si>
  <si>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</si>
  <si>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</si>
  <si>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</si>
  <si>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</si>
  <si>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</si>
  <si>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</si>
  <si>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</si>
  <si>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</si>
  <si>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</si>
  <si>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</si>
  <si>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</si>
  <si>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</si>
  <si>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</si>
  <si>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</si>
  <si>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</si>
  <si>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</si>
  <si>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</si>
  <si>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</si>
  <si>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</si>
  <si>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</si>
  <si>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</si>
  <si>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</si>
  <si>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</si>
  <si>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</si>
  <si>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</si>
  <si>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</si>
  <si>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</si>
  <si>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</si>
  <si>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</si>
  <si>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</si>
  <si>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</si>
  <si>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</si>
  <si>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</si>
  <si>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</si>
  <si>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</si>
  <si>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</si>
  <si>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</si>
  <si>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</si>
  <si>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</si>
  <si>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</si>
  <si>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</si>
  <si>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</si>
  <si>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</si>
  <si>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</si>
  <si>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</si>
  <si>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</si>
  <si>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</si>
  <si>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</si>
  <si>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</si>
  <si>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</si>
  <si>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</si>
  <si>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</si>
  <si>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</si>
  <si>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</si>
  <si>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</si>
  <si>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</si>
  <si>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</si>
  <si>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</si>
  <si>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</si>
  <si>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</si>
  <si>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</si>
  <si>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</si>
  <si>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</si>
  <si>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</si>
  <si>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</si>
  <si>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</si>
  <si>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</si>
  <si>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</si>
  <si>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</si>
  <si>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</si>
  <si>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 xml:space="preserve">• Disminución de la suma asegurada por pago de indemnizaciones con cargo a la PÓLIZA 
</t>
  </si>
  <si>
    <t>JUICIOS FISCALES</t>
  </si>
  <si>
    <t>RESPONSABILIDAD FISCAL</t>
  </si>
  <si>
    <t>CONTRALORÍA GENERAL DE LA REPÚBLICA-GERENCIA DEPARTAMENTAL COLEGIADA DE ANTIOQUIA</t>
  </si>
  <si>
    <t>800.130.632-4</t>
  </si>
  <si>
    <t>MINISTERIO DE DEFENSA NACIONAL-EJERCITO NACIONAL DE COLOMBIA-DIRECCIÓN DE INTENDENCIA Y REMOTA.</t>
  </si>
  <si>
    <t>80053-2020-36009</t>
  </si>
  <si>
    <t>EJERCITO NACIONAL - CUARTA BRIGADA - BATALLÓN DE APOYO Y SERVICIOS PARA EL COMBATE No.4 CACIQUE YARIGUIES</t>
  </si>
  <si>
    <t>CIENTO CUARENTA MILLONES SEISCIENTOS CINCUENTA Y NUEVE MIL DOSCIENTOS PESOS ($140.659.200)</t>
  </si>
  <si>
    <t>ALLIANZ SEGUROS S.A. Y OTROS</t>
  </si>
  <si>
    <t>7 DE NOVIEMBRE DE 2023</t>
  </si>
  <si>
    <t>3 DE NOVIEMBRE DE 2023</t>
  </si>
  <si>
    <t>000706272341 COASEGURO DEL 22.499%</t>
  </si>
  <si>
    <t>Hechos: La Cuarta Brigada del Ejército suscribió el contrato No. 309-BASPCA-2016 por valor de $471.481.040, con el objeto de realizar el suministro del kit de incorporación para los soldados del segundo al décimo contingente para las unidades centralizadas de la vigencia 2016. Sin embargo, se observa que se incorporaron unidades adicionales a los kits, por valor de $140.659.200 los cuales no se encontraron debidamente justificados. 
Igualmente se observó que los elementos adicionales son para una cantidad de 4.736 soldados (11 elementos), pero el número de soldados incorporados en la unidad BASPC -4 son 520 soldados en toda la vigencia del 2016.</t>
  </si>
  <si>
    <t>QBE SEGUROS S.A., MAPFRE SEGUROS GENERALES DE COLOMBIA S.A., LA PREVISORA S.A. CIA. DE SEGUROS, AXA COLPATRIA S.A. y ALLIANZ SEGUROS S.A.</t>
  </si>
  <si>
    <t>21882977 / 0 (Allianz Seguros S.A.).</t>
  </si>
  <si>
    <t>Desde el 1/1/2016 hasta el 31/12/2023.</t>
  </si>
  <si>
    <t>SINIESTRO 134760929 - APLICATIVO 143800.</t>
  </si>
  <si>
    <t>CONTRALORÍA GENERAL DE LA REPÚBLICA-GERENCIA DEPARTAMENTAL COLEGIADA DE ANTIOQUIA.</t>
  </si>
  <si>
    <t>EJERCITO NACIONAL - CUARTA BRIGADA - BATALLÓN DE APOYO Y SERVICIOS PARA EL COMBATE No.4 CACIQUE YARIGUIES.</t>
  </si>
  <si>
    <t>CIENTO CUARENTA MILLONES SEISCIENTOS CINCUENTA Y NUEVE MIL DOSCIENTOS PESOS ($140.659.200).</t>
  </si>
  <si>
    <t>Juicios contra responsabilidad fiscal.</t>
  </si>
  <si>
    <t xml:space="preserve">QBE SEGUROS S.A - ZURICH </t>
  </si>
  <si>
    <t>MAPFRE SEGUROS GENERALES DE COLOMBIA S.A.</t>
  </si>
  <si>
    <t>21,5% (Póliza 000706272341)</t>
  </si>
  <si>
    <t>LA PREVISORA S.A. CIA. DE SEGUROS</t>
  </si>
  <si>
    <t>21,5%.</t>
  </si>
  <si>
    <t>AXA COLPATRIA</t>
  </si>
  <si>
    <t>22,5%.</t>
  </si>
  <si>
    <t xml:space="preserve">ALLIANZ SEGUROS S.A. </t>
  </si>
  <si>
    <t>22,5% (Póliza 21882977/0)</t>
  </si>
  <si>
    <t>X</t>
  </si>
  <si>
    <t>N/A</t>
  </si>
  <si>
    <t>Se han realizados pagos por valor total de $16.019.154 - Valor disponible $208.980.846 (Según % participación coaseguro).</t>
  </si>
  <si>
    <t>ZURICH COLOMBIA SEGUROS S.A, MAPFRE SEGUROS GENERALES DE COLOMBIA S.A., LA PREVISORA S.A, AXA COLPATRIA SEGUROS S.A Y ALLIANZ SEGUROS S.A.</t>
  </si>
  <si>
    <t xml:space="preserve">FUNDAMENTOS FÁCTICOS Y JURÍDICOS DE LA DEFENSA FRENTE A LA DESVINCULACIÓN DE ALLIANZ SEGUROS S.A
A.	PRESCRIPCIÓN DE LA ACCIÓN DERIVADA DEL CONTRATO DE SEGUROS.
B.	INEXIGIBILIDAD DE OBLIGACIÓN A CARGO DE LA COMPAÑÍA ASEGURADORA POR CUANTO NO SE REALIZÓ EL RIESGO ASEGURADO.
C.	DE ACREDITARSE UNA CONDUCTA DOLOSA O GRAVEMENTE CULPOSA EN CABEZA DEL PRESUNTO RESPONSABLE, EN TODO CASO, EL DOLO COMPORTA UN RIESGO INASEGURABLE. 
D.	EN CUALQUIER CASO, DE NINGUNA FORMA SE PODRÁ EXCEDER EL LÍMITE DEL VALOR ASEGURADO. 
E.	LA OBLIGACIÓN DE ALLIANZ SEGUROS S.A. SE LIMITA AL PORCENTAJE QUE LE CORRESPONDE DE ACUERDO CON EL COASEGURO PACTADO
F.	COASEGURO E INEXISTENCIA DE SOLIDARIDAD.
G.	FALTA DE COBERTURA RESPECTO DE LOS RIESGOS EXPRESAMENTE EXCLUIDOS EN LA PÓLIZA N°000706272341. 
FUNDAMENTOS FÁCTICOS Y JURÍDICOS DE LA DEFENSA FRENTE AL PROCESO DE RESPONSABILIDAD FISCAL.
A.	EN	EL	PRESENTE	CASO	NO	SE	REÚNEN	LOS ELEMENTOS	DE LA RESPONSABILIDAD FISCAL - INEXISTENCIA DE DAÑO PATRIMONIAL AL ESTADO.
B.	EN EL PRESENTE CASO NO SE REÚNEN LOS ELEMENTOS DE LA RESPONSABILIDAD FISCAL POR INEXISTENCIA DE CULPA GRAVE Y/O DOLO EN CABEZA DE LOS PRESUNTOS RESPONSABLES. 
</t>
  </si>
  <si>
    <t xml:space="preserve">
La contingencia se califica como EVENTUAL, toda vez que el contrato de seguro presta cobertura material y temporal, sin embargo, se alegó la prescripción de las acciones derivadas del contrato de seguro, a la luz de lo dispuesto en el artículo 120 de la Ley 1474 de 2011.  
La Póliza de Manejo para Entidades Oficiales No. 000706272341 cuyo tomador y asegurado es MDN – EJC- Dirección de Intendencia y Remota, presta cobertura material y temporal de conformidad con el fundamento factico expuesto en el auto de imputación. Frente a la cobertura temporal, debe decirse que su modalidad es ocurrencia, la cual ampara las “pérdidas patrimoniales” que se presenten y que impliquen “menoscabo de fondos y bienes públicos” en el que incurra el servidor público durante la vigencia de la póliza. En ese sentido, el contrato de seguro presta cobertura por su temporalidad, toda vez que, el hecho ocurrió el 03 de agosto de 2016, fecha en la cual se expidió la factura N°8988, por medio de la cual se adquirieron los kits para los soldados, y los adicionales que a juicio del ente de control no fueron debidamente soportados y, la vigencia de la póliza estuvo comprendida desde el 1 de enero de 2016 hasta el 31 de diciembre de 2016. Aunado a ello, presta cobertura material toda vez que, ampara la responsabilidad fiscal, al tener amparo de “Menoscabo de fondos y bienes nacionales causados por sus servidores públicos por actos u omisiones que se tipifiquen como delitos contra la administración pública o fallos con responsabilidad fiscal”. Sin embargo, frente a la póliza y en gracia de discusión, se alegó la prescripción del artículo 120 de la Ley 1474 de 2011, contando la prescripción desde la ocurrencia de los hechos, sin que exista fallo en la actualidad que dirima la acción fiscal,  esto es, transcurriendo siete (07) años y nueve (09) meses sin fallo, por lo que dependerá del análisis del despacho la prosperidad de este argumento de defensa frente al contrato de seguro. 
Frente a la responsabilidad fiscal de los investigados por las presuntas irregularidades presentadas al adicionar unidades a los kits de incorporación adquiridos mediante el contrato No.309-BASPC4-2016 sin presentar la justificación o la necesidad de los mismos, debe decirse que no obran en el expediente elementos probatorios que determinen sin lugar a dudas que la actuación de los aquí investigados constituya un detrimento patrimonial a la entidad afectada. Así las cosas, dependerá del debate probatorio y de la interpretación del ente de control, donde se determine si existió o no responsabilidad fiscal. 
Lo señalado, sin perjuicio del carácter contingente del proceso de responsabilidad fiscal.</t>
  </si>
  <si>
    <t xml:space="preserve">Las pretensiones se aterrizaron de la siguiente forma: En primer lugar, el valor del presunto detrimento, conforme a lo descrito en el Auto de Imputación, está estimado en la suma de $140.659.200 Pesos M/cte, a este valor se le aplicó la participación asumida por la compañía en el coaseguro pactado (22,50%), dando como resultado el valor de $31.648.320 Pesos M/cte, sin aplicar deducible, toda vez que el mismo no fue pactado.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</si>
</sst>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42" fontId="1" fillId="0" borderId="0" applyFont="0" applyFill="0" applyBorder="0" applyAlignment="0" applyProtection="0"/>
  </cellStyleXfs>
  <cellXfs count="7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5" fillId="2" borderId="7" xfId="0" applyFont="1" applyFill="1" applyBorder="1" applyAlignment="1">
      <alignment horizontal="justify" vertical="top"/>
    </xf>
    <xf numFmtId="0" fontId="0" fillId="0" borderId="1" xfId="0" applyBorder="1" applyAlignment="1">
      <alignment horizontal="justify" vertical="top" wrapText="1"/>
    </xf>
    <xf numFmtId="0" fontId="7" fillId="0" borderId="0" xfId="0" applyFon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9" fontId="0" fillId="0" borderId="1" xfId="0" applyNumberFormat="1" applyBorder="1" applyAlignment="1">
      <alignment horizontal="justify" vertical="top"/>
    </xf>
    <xf numFmtId="0" fontId="2" fillId="0" borderId="2" xfId="0" applyFont="1" applyBorder="1" applyAlignment="1">
      <alignment horizontal="justify" vertical="top"/>
    </xf>
    <xf numFmtId="9" fontId="2" fillId="0" borderId="1" xfId="0" applyNumberFormat="1" applyFont="1" applyBorder="1" applyAlignment="1">
      <alignment horizontal="justify"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wrapText="1"/>
    </xf>
    <xf numFmtId="0" fontId="2" fillId="0" borderId="8" xfId="0" applyFont="1" applyBorder="1" applyAlignment="1">
      <alignment horizontal="left" vertical="top" wrapText="1"/>
    </xf>
    <xf numFmtId="0" fontId="2" fillId="0" borderId="15" xfId="0" applyFont="1" applyBorder="1" applyAlignment="1">
      <alignment horizontal="left" vertical="top" wrapText="1"/>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3" fillId="2" borderId="4" xfId="0" applyFont="1" applyFill="1" applyBorder="1" applyAlignment="1">
      <alignment horizontal="center" vertical="top"/>
    </xf>
    <xf numFmtId="6" fontId="0" fillId="0" borderId="1" xfId="0" applyNumberFormat="1" applyBorder="1" applyAlignment="1">
      <alignment horizontal="justify" vertical="top"/>
    </xf>
    <xf numFmtId="6" fontId="0" fillId="0" borderId="2" xfId="0" applyNumberFormat="1" applyBorder="1" applyAlignment="1">
      <alignment horizontal="left" vertical="top"/>
    </xf>
    <xf numFmtId="6" fontId="0" fillId="0" borderId="3" xfId="0" applyNumberFormat="1" applyBorder="1" applyAlignment="1">
      <alignment horizontal="left" vertical="top"/>
    </xf>
    <xf numFmtId="0" fontId="4" fillId="6" borderId="4" xfId="0" applyFont="1" applyFill="1" applyBorder="1" applyAlignment="1">
      <alignment horizontal="justify"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6" fontId="8" fillId="0" borderId="1" xfId="0" applyNumberFormat="1" applyFont="1" applyBorder="1" applyAlignment="1">
      <alignment horizontal="center" vertical="top"/>
    </xf>
    <xf numFmtId="0" fontId="8" fillId="0" borderId="1" xfId="0" applyFont="1" applyBorder="1" applyAlignment="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C32"/>
  <sheetViews>
    <sheetView topLeftCell="A3" zoomScaleNormal="100" workbookViewId="0">
      <selection activeCell="A10" sqref="A10:A12"/>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34" t="s">
        <v>0</v>
      </c>
      <c r="B1" s="34"/>
      <c r="C1" s="34"/>
    </row>
    <row r="2" spans="1:3" x14ac:dyDescent="0.25">
      <c r="A2" s="5" t="s">
        <v>1</v>
      </c>
      <c r="B2" s="35" t="s">
        <v>121</v>
      </c>
      <c r="C2" s="35"/>
    </row>
    <row r="3" spans="1:3" ht="38.25" customHeight="1" x14ac:dyDescent="0.25">
      <c r="A3" s="5" t="s">
        <v>2</v>
      </c>
      <c r="B3" s="32" t="s">
        <v>118</v>
      </c>
      <c r="C3" s="41"/>
    </row>
    <row r="4" spans="1:3" x14ac:dyDescent="0.25">
      <c r="A4" s="5" t="s">
        <v>3</v>
      </c>
      <c r="B4" s="40" t="s">
        <v>18</v>
      </c>
      <c r="C4" s="41"/>
    </row>
    <row r="5" spans="1:3" x14ac:dyDescent="0.25">
      <c r="A5" s="5" t="s">
        <v>4</v>
      </c>
      <c r="B5" s="35" t="s">
        <v>19</v>
      </c>
      <c r="C5" s="35"/>
    </row>
    <row r="6" spans="1:3" x14ac:dyDescent="0.25">
      <c r="A6" s="5" t="s">
        <v>5</v>
      </c>
      <c r="B6" s="36" t="s">
        <v>122</v>
      </c>
      <c r="C6" s="37"/>
    </row>
    <row r="7" spans="1:3" ht="36.75" customHeight="1" x14ac:dyDescent="0.25">
      <c r="A7" s="5" t="s">
        <v>6</v>
      </c>
      <c r="B7" s="38" t="s">
        <v>123</v>
      </c>
      <c r="C7" s="39"/>
    </row>
    <row r="8" spans="1:3" x14ac:dyDescent="0.25">
      <c r="A8" s="5" t="s">
        <v>7</v>
      </c>
      <c r="B8" s="35" t="s">
        <v>124</v>
      </c>
      <c r="C8" s="35"/>
    </row>
    <row r="9" spans="1:3" x14ac:dyDescent="0.25">
      <c r="A9" s="5" t="s">
        <v>8</v>
      </c>
      <c r="B9" s="30">
        <v>42580</v>
      </c>
      <c r="C9" s="31"/>
    </row>
    <row r="10" spans="1:3" x14ac:dyDescent="0.25">
      <c r="A10" s="43" t="s">
        <v>9</v>
      </c>
      <c r="B10" s="38" t="s">
        <v>128</v>
      </c>
      <c r="C10" s="39"/>
    </row>
    <row r="11" spans="1:3" ht="30" customHeight="1" x14ac:dyDescent="0.25">
      <c r="A11" s="43"/>
      <c r="B11" s="39"/>
      <c r="C11" s="39"/>
    </row>
    <row r="12" spans="1:3" ht="90.6" customHeight="1" x14ac:dyDescent="0.25">
      <c r="A12" s="43"/>
      <c r="B12" s="39"/>
      <c r="C12" s="39"/>
    </row>
    <row r="13" spans="1:3" ht="33" customHeight="1" x14ac:dyDescent="0.25">
      <c r="A13" s="5" t="s">
        <v>10</v>
      </c>
      <c r="B13" s="35" t="s">
        <v>120</v>
      </c>
      <c r="C13" s="35"/>
    </row>
    <row r="14" spans="1:3" ht="17.25" customHeight="1" x14ac:dyDescent="0.25">
      <c r="A14" s="5" t="s">
        <v>11</v>
      </c>
      <c r="B14" s="35" t="s">
        <v>119</v>
      </c>
      <c r="C14" s="35"/>
    </row>
    <row r="15" spans="1:3" ht="15.75" customHeight="1" x14ac:dyDescent="0.25">
      <c r="A15" s="5" t="s">
        <v>12</v>
      </c>
      <c r="B15" s="31" t="s">
        <v>127</v>
      </c>
      <c r="C15" s="35"/>
    </row>
    <row r="16" spans="1:3" ht="21.6" customHeight="1" x14ac:dyDescent="0.25">
      <c r="A16" s="46" t="s">
        <v>13</v>
      </c>
      <c r="B16" s="32" t="s">
        <v>117</v>
      </c>
      <c r="C16" s="33"/>
    </row>
    <row r="17" spans="1:3" ht="18.95" customHeight="1" x14ac:dyDescent="0.25">
      <c r="A17" s="47"/>
      <c r="B17" s="36" t="s">
        <v>116</v>
      </c>
      <c r="C17" s="45"/>
    </row>
    <row r="18" spans="1:3" ht="18.75" customHeight="1" x14ac:dyDescent="0.25">
      <c r="A18" s="5" t="s">
        <v>14</v>
      </c>
      <c r="B18" s="44" t="s">
        <v>125</v>
      </c>
      <c r="C18" s="37"/>
    </row>
    <row r="19" spans="1:3" x14ac:dyDescent="0.25">
      <c r="A19" s="5" t="s">
        <v>15</v>
      </c>
      <c r="B19" s="42" t="s">
        <v>126</v>
      </c>
      <c r="C19" s="42"/>
    </row>
    <row r="20" spans="1:3" x14ac:dyDescent="0.25">
      <c r="A20" s="5" t="s">
        <v>16</v>
      </c>
      <c r="B20" s="35"/>
      <c r="C20" s="35"/>
    </row>
    <row r="28" spans="1:3" x14ac:dyDescent="0.25">
      <c r="A28" s="6" t="s">
        <v>17</v>
      </c>
    </row>
    <row r="29" spans="1:3" x14ac:dyDescent="0.25">
      <c r="A29" s="6" t="s">
        <v>18</v>
      </c>
    </row>
    <row r="31" spans="1:3" x14ac:dyDescent="0.25">
      <c r="A31" s="6" t="s">
        <v>19</v>
      </c>
    </row>
    <row r="32" spans="1:3" x14ac:dyDescent="0.25">
      <c r="A32" s="6" t="s">
        <v>20</v>
      </c>
    </row>
  </sheetData>
  <mergeCells count="20">
    <mergeCell ref="B19:C19"/>
    <mergeCell ref="B20:C20"/>
    <mergeCell ref="A10:A12"/>
    <mergeCell ref="B10:C12"/>
    <mergeCell ref="B13:C13"/>
    <mergeCell ref="B14:C14"/>
    <mergeCell ref="B15:C15"/>
    <mergeCell ref="B18:C18"/>
    <mergeCell ref="B17:C17"/>
    <mergeCell ref="A16:A17"/>
    <mergeCell ref="B9:C9"/>
    <mergeCell ref="B16:C16"/>
    <mergeCell ref="A1:C1"/>
    <mergeCell ref="B2:C2"/>
    <mergeCell ref="B5:C5"/>
    <mergeCell ref="B6:C6"/>
    <mergeCell ref="B7:C7"/>
    <mergeCell ref="B8:C8"/>
    <mergeCell ref="B4:C4"/>
    <mergeCell ref="B3:C3"/>
  </mergeCells>
  <dataValidations count="2">
    <dataValidation type="list" allowBlank="1" showInputMessage="1" showErrorMessage="1" sqref="B4:C4" xr:uid="{00000000-0002-0000-0000-000000000000}">
      <formula1>$A$28:$A$29</formula1>
    </dataValidation>
    <dataValidation type="list" allowBlank="1" showInputMessage="1" showErrorMessage="1" sqref="B5:C5" xr:uid="{00000000-0002-0000-0000-000001000000}">
      <formula1>$A$31:$A$32</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A1:C50"/>
  <sheetViews>
    <sheetView zoomScale="80" zoomScaleNormal="80" workbookViewId="0">
      <selection activeCell="B2" sqref="B2:C2"/>
    </sheetView>
  </sheetViews>
  <sheetFormatPr baseColWidth="10" defaultColWidth="0" defaultRowHeight="15" x14ac:dyDescent="0.25"/>
  <cols>
    <col min="1" max="1" width="44.42578125" customWidth="1"/>
    <col min="2" max="2" width="36.28515625" customWidth="1"/>
    <col min="3" max="3" width="100.7109375" customWidth="1"/>
    <col min="4" max="16384" width="11.42578125" hidden="1"/>
  </cols>
  <sheetData>
    <row r="1" spans="1:3" ht="18.75" x14ac:dyDescent="0.25">
      <c r="A1" s="50" t="s">
        <v>21</v>
      </c>
      <c r="B1" s="50"/>
      <c r="C1" s="50"/>
    </row>
    <row r="2" spans="1:3" x14ac:dyDescent="0.25">
      <c r="A2" s="16" t="s">
        <v>22</v>
      </c>
      <c r="B2" s="44" t="s">
        <v>132</v>
      </c>
      <c r="C2" s="37"/>
    </row>
    <row r="3" spans="1:3" s="2" customFormat="1" x14ac:dyDescent="0.25">
      <c r="A3" s="5" t="s">
        <v>2</v>
      </c>
      <c r="B3" s="35" t="s">
        <v>133</v>
      </c>
      <c r="C3" s="35"/>
    </row>
    <row r="4" spans="1:3" s="2" customFormat="1" x14ac:dyDescent="0.25">
      <c r="A4" s="5" t="s">
        <v>5</v>
      </c>
      <c r="B4" s="44" t="s">
        <v>134</v>
      </c>
      <c r="C4" s="37"/>
    </row>
    <row r="5" spans="1:3" s="2" customFormat="1" x14ac:dyDescent="0.25">
      <c r="A5" s="5" t="s">
        <v>6</v>
      </c>
      <c r="B5" s="51" t="s">
        <v>135</v>
      </c>
      <c r="C5" s="35"/>
    </row>
    <row r="6" spans="1:3" s="2" customFormat="1" ht="21" customHeight="1" x14ac:dyDescent="0.25">
      <c r="A6" s="5" t="s">
        <v>7</v>
      </c>
      <c r="B6" s="35" t="s">
        <v>129</v>
      </c>
      <c r="C6" s="35"/>
    </row>
    <row r="7" spans="1:3" x14ac:dyDescent="0.25">
      <c r="A7" s="28" t="s">
        <v>23</v>
      </c>
      <c r="B7" s="35" t="s">
        <v>130</v>
      </c>
      <c r="C7" s="35"/>
    </row>
    <row r="8" spans="1:3" x14ac:dyDescent="0.25">
      <c r="A8" s="28" t="s">
        <v>24</v>
      </c>
      <c r="B8" s="35" t="s">
        <v>136</v>
      </c>
      <c r="C8" s="35"/>
    </row>
    <row r="9" spans="1:3" x14ac:dyDescent="0.25">
      <c r="A9" s="28" t="s">
        <v>25</v>
      </c>
      <c r="B9" s="52">
        <v>125755350</v>
      </c>
      <c r="C9" s="53"/>
    </row>
    <row r="10" spans="1:3" x14ac:dyDescent="0.25">
      <c r="A10" s="28" t="s">
        <v>26</v>
      </c>
      <c r="B10" s="40" t="s">
        <v>89</v>
      </c>
      <c r="C10" s="41"/>
    </row>
    <row r="11" spans="1:3" x14ac:dyDescent="0.25">
      <c r="A11" s="28" t="s">
        <v>27</v>
      </c>
      <c r="B11" s="35" t="s">
        <v>131</v>
      </c>
      <c r="C11" s="35"/>
    </row>
    <row r="12" spans="1:3" x14ac:dyDescent="0.25">
      <c r="A12" s="28" t="s">
        <v>28</v>
      </c>
      <c r="B12" s="35" t="s">
        <v>85</v>
      </c>
      <c r="C12" s="35"/>
    </row>
    <row r="13" spans="1:3" x14ac:dyDescent="0.25">
      <c r="A13" s="28" t="s">
        <v>29</v>
      </c>
      <c r="B13" s="35" t="s">
        <v>85</v>
      </c>
      <c r="C13" s="35"/>
    </row>
    <row r="14" spans="1:3" x14ac:dyDescent="0.25">
      <c r="A14" s="48" t="s">
        <v>30</v>
      </c>
      <c r="B14" s="35" t="s">
        <v>97</v>
      </c>
      <c r="C14" s="35"/>
    </row>
    <row r="15" spans="1:3" x14ac:dyDescent="0.25">
      <c r="A15" s="49"/>
      <c r="B15" s="8" t="s">
        <v>31</v>
      </c>
      <c r="C15" s="9" t="s">
        <v>32</v>
      </c>
    </row>
    <row r="16" spans="1:3" x14ac:dyDescent="0.25">
      <c r="A16" s="49"/>
      <c r="B16" s="10" t="s">
        <v>137</v>
      </c>
      <c r="C16" s="27" t="s">
        <v>139</v>
      </c>
    </row>
    <row r="17" spans="1:3" ht="30" x14ac:dyDescent="0.25">
      <c r="A17" s="49"/>
      <c r="B17" s="10" t="s">
        <v>138</v>
      </c>
      <c r="C17" s="27">
        <v>0.12</v>
      </c>
    </row>
    <row r="18" spans="1:3" x14ac:dyDescent="0.25">
      <c r="A18" s="49"/>
      <c r="B18" s="10" t="s">
        <v>140</v>
      </c>
      <c r="C18" s="27" t="s">
        <v>141</v>
      </c>
    </row>
    <row r="19" spans="1:3" x14ac:dyDescent="0.25">
      <c r="A19" s="49"/>
      <c r="B19" s="10" t="s">
        <v>142</v>
      </c>
      <c r="C19" s="27" t="s">
        <v>143</v>
      </c>
    </row>
    <row r="20" spans="1:3" x14ac:dyDescent="0.25">
      <c r="A20" s="49"/>
      <c r="B20" s="13" t="s">
        <v>144</v>
      </c>
      <c r="C20" s="29" t="s">
        <v>145</v>
      </c>
    </row>
    <row r="21" spans="1:3" x14ac:dyDescent="0.25">
      <c r="A21" s="12" t="s">
        <v>33</v>
      </c>
      <c r="B21" s="35" t="s">
        <v>90</v>
      </c>
      <c r="C21" s="35"/>
    </row>
    <row r="22" spans="1:3" x14ac:dyDescent="0.25">
      <c r="A22" s="12" t="s">
        <v>34</v>
      </c>
      <c r="B22" s="40"/>
      <c r="C22" s="41"/>
    </row>
    <row r="23" spans="1:3" x14ac:dyDescent="0.25">
      <c r="A23" s="11" t="s">
        <v>35</v>
      </c>
      <c r="B23" s="35" t="s">
        <v>90</v>
      </c>
      <c r="C23" s="35"/>
    </row>
    <row r="24" spans="1:3" x14ac:dyDescent="0.25">
      <c r="A24" s="54" t="s">
        <v>36</v>
      </c>
      <c r="B24" s="54"/>
      <c r="C24" s="54"/>
    </row>
    <row r="25" spans="1:3" x14ac:dyDescent="0.25">
      <c r="A25" s="44" t="s">
        <v>37</v>
      </c>
      <c r="B25" s="37"/>
      <c r="C25" s="24" t="s">
        <v>146</v>
      </c>
    </row>
    <row r="26" spans="1:3" x14ac:dyDescent="0.25">
      <c r="A26" s="44" t="s">
        <v>38</v>
      </c>
      <c r="B26" s="37"/>
      <c r="C26" s="24" t="s">
        <v>146</v>
      </c>
    </row>
    <row r="27" spans="1:3" ht="16.5" customHeight="1" x14ac:dyDescent="0.25">
      <c r="A27" s="36" t="s">
        <v>115</v>
      </c>
      <c r="B27" s="37"/>
      <c r="C27" s="25" t="s">
        <v>146</v>
      </c>
    </row>
    <row r="28" spans="1:3" x14ac:dyDescent="0.25">
      <c r="A28" s="18" t="s">
        <v>39</v>
      </c>
      <c r="B28" s="19"/>
      <c r="C28" s="24" t="s">
        <v>146</v>
      </c>
    </row>
    <row r="29" spans="1:3" x14ac:dyDescent="0.25">
      <c r="A29" s="44" t="s">
        <v>40</v>
      </c>
      <c r="B29" s="37"/>
      <c r="C29" s="24" t="s">
        <v>146</v>
      </c>
    </row>
    <row r="30" spans="1:3" x14ac:dyDescent="0.25">
      <c r="A30" s="44" t="s">
        <v>41</v>
      </c>
      <c r="B30" s="37"/>
      <c r="C30" s="24" t="s">
        <v>146</v>
      </c>
    </row>
    <row r="31" spans="1:3" ht="11.45" customHeight="1" x14ac:dyDescent="0.25">
      <c r="A31" s="44" t="s">
        <v>42</v>
      </c>
      <c r="B31" s="37"/>
      <c r="C31" s="24"/>
    </row>
    <row r="32" spans="1:3" x14ac:dyDescent="0.25">
      <c r="A32" s="55" t="s">
        <v>43</v>
      </c>
      <c r="B32" s="56"/>
      <c r="C32" s="26"/>
    </row>
    <row r="33" spans="1:3" ht="14.25" customHeight="1" x14ac:dyDescent="0.25">
      <c r="A33" s="57" t="s">
        <v>44</v>
      </c>
      <c r="B33" s="57"/>
      <c r="C33" s="57"/>
    </row>
    <row r="34" spans="1:3" x14ac:dyDescent="0.25">
      <c r="A34" s="39" t="s">
        <v>45</v>
      </c>
      <c r="B34" s="39"/>
      <c r="C34" s="10" t="s">
        <v>147</v>
      </c>
    </row>
    <row r="35" spans="1:3" ht="30" x14ac:dyDescent="0.25">
      <c r="A35" s="39" t="s">
        <v>46</v>
      </c>
      <c r="B35" s="39"/>
      <c r="C35" s="10" t="s">
        <v>148</v>
      </c>
    </row>
    <row r="36" spans="1:3" x14ac:dyDescent="0.25">
      <c r="A36" s="39" t="s">
        <v>47</v>
      </c>
      <c r="B36" s="39"/>
      <c r="C36" s="10" t="s">
        <v>147</v>
      </c>
    </row>
    <row r="37" spans="1:3" x14ac:dyDescent="0.25">
      <c r="A37" s="39" t="s">
        <v>48</v>
      </c>
      <c r="B37" s="39"/>
      <c r="C37" s="10" t="s">
        <v>147</v>
      </c>
    </row>
    <row r="38" spans="1:3" x14ac:dyDescent="0.25">
      <c r="A38" s="39" t="s">
        <v>49</v>
      </c>
      <c r="B38" s="39"/>
      <c r="C38" s="10" t="s">
        <v>147</v>
      </c>
    </row>
    <row r="39" spans="1:3" x14ac:dyDescent="0.25">
      <c r="A39" s="39" t="s">
        <v>50</v>
      </c>
      <c r="B39" s="39"/>
      <c r="C39" s="10" t="s">
        <v>147</v>
      </c>
    </row>
    <row r="40" spans="1:3" x14ac:dyDescent="0.25">
      <c r="A40" s="39" t="s">
        <v>51</v>
      </c>
      <c r="B40" s="39"/>
      <c r="C40" s="10" t="s">
        <v>147</v>
      </c>
    </row>
    <row r="41" spans="1:3" x14ac:dyDescent="0.25">
      <c r="A41" s="39" t="s">
        <v>52</v>
      </c>
      <c r="B41" s="39"/>
      <c r="C41" s="10" t="s">
        <v>147</v>
      </c>
    </row>
    <row r="42" spans="1:3" x14ac:dyDescent="0.25">
      <c r="A42" s="39" t="s">
        <v>53</v>
      </c>
      <c r="B42" s="39"/>
      <c r="C42" s="10" t="s">
        <v>147</v>
      </c>
    </row>
    <row r="43" spans="1:3" x14ac:dyDescent="0.25">
      <c r="A43" s="39" t="s">
        <v>54</v>
      </c>
      <c r="B43" s="39"/>
      <c r="C43" s="10" t="s">
        <v>147</v>
      </c>
    </row>
    <row r="44" spans="1:3" x14ac:dyDescent="0.25">
      <c r="A44" s="39" t="s">
        <v>55</v>
      </c>
      <c r="B44" s="39"/>
      <c r="C44" s="10" t="s">
        <v>147</v>
      </c>
    </row>
    <row r="45" spans="1:3" x14ac:dyDescent="0.25">
      <c r="A45" s="39" t="s">
        <v>56</v>
      </c>
      <c r="B45" s="39"/>
      <c r="C45" s="10" t="s">
        <v>147</v>
      </c>
    </row>
    <row r="46" spans="1:3" x14ac:dyDescent="0.25">
      <c r="A46" s="39" t="s">
        <v>57</v>
      </c>
      <c r="B46" s="39"/>
      <c r="C46" s="10" t="s">
        <v>147</v>
      </c>
    </row>
    <row r="47" spans="1:3" x14ac:dyDescent="0.25">
      <c r="A47" s="39" t="s">
        <v>58</v>
      </c>
      <c r="B47" s="39"/>
      <c r="C47" s="10" t="s">
        <v>147</v>
      </c>
    </row>
    <row r="48" spans="1:3" x14ac:dyDescent="0.25">
      <c r="A48" s="39" t="s">
        <v>59</v>
      </c>
      <c r="B48" s="39"/>
      <c r="C48" s="10" t="s">
        <v>147</v>
      </c>
    </row>
    <row r="49" spans="1:3" x14ac:dyDescent="0.25">
      <c r="A49" s="39" t="s">
        <v>60</v>
      </c>
      <c r="B49" s="39"/>
      <c r="C49" s="10"/>
    </row>
    <row r="50" spans="1:3" x14ac:dyDescent="0.25">
      <c r="A50" s="58"/>
      <c r="B50" s="58"/>
      <c r="C50" s="10"/>
    </row>
  </sheetData>
  <mergeCells count="44">
    <mergeCell ref="A47:B47"/>
    <mergeCell ref="A48:B48"/>
    <mergeCell ref="A49:B49"/>
    <mergeCell ref="A50:B50"/>
    <mergeCell ref="A45:B45"/>
    <mergeCell ref="A46:B46"/>
    <mergeCell ref="A43:B43"/>
    <mergeCell ref="A38:B38"/>
    <mergeCell ref="A33:C33"/>
    <mergeCell ref="A34:B34"/>
    <mergeCell ref="A35:B35"/>
    <mergeCell ref="A36:B36"/>
    <mergeCell ref="A44:B44"/>
    <mergeCell ref="A37:B37"/>
    <mergeCell ref="B22:C22"/>
    <mergeCell ref="B23:C23"/>
    <mergeCell ref="A24:C24"/>
    <mergeCell ref="A25:B25"/>
    <mergeCell ref="A26:B26"/>
    <mergeCell ref="A27:B27"/>
    <mergeCell ref="A29:B29"/>
    <mergeCell ref="A30:B30"/>
    <mergeCell ref="A31:B31"/>
    <mergeCell ref="A32:B32"/>
    <mergeCell ref="A39:B39"/>
    <mergeCell ref="A40:B40"/>
    <mergeCell ref="A41:B41"/>
    <mergeCell ref="A42:B42"/>
    <mergeCell ref="A1:C1"/>
    <mergeCell ref="B7:C7"/>
    <mergeCell ref="B8:C8"/>
    <mergeCell ref="B10:C10"/>
    <mergeCell ref="B11:C11"/>
    <mergeCell ref="B2:C2"/>
    <mergeCell ref="B3:C3"/>
    <mergeCell ref="B4:C4"/>
    <mergeCell ref="B5:C5"/>
    <mergeCell ref="B6:C6"/>
    <mergeCell ref="B9:C9"/>
    <mergeCell ref="B13:C13"/>
    <mergeCell ref="A14:A20"/>
    <mergeCell ref="B14:C14"/>
    <mergeCell ref="B21:C21"/>
    <mergeCell ref="B12:C1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B14:C14</xm:sqref>
        </x14:dataValidation>
        <x14:dataValidation type="list" allowBlank="1" showInputMessage="1" showErrorMessage="1" xr:uid="{00000000-0002-0000-0100-000002000000}">
          <x14:formula1>
            <xm:f>Hoja2!$A$2:$A$5</xm:f>
          </x14:formula1>
          <xm:sqref>B10:C10</xm:sqref>
        </x14:dataValidation>
        <x14:dataValidation type="list" allowBlank="1" showInputMessage="1" showErrorMessage="1" xr:uid="{00000000-0002-0000-0100-000003000000}">
          <x14:formula1>
            <xm:f>Hoja2!$B$1:$B$2</xm:f>
          </x14:formula1>
          <xm:sqref>B23:C23 B12:C13 B21:C21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sheetPr>
  <dimension ref="A1:I47"/>
  <sheetViews>
    <sheetView tabSelected="1" zoomScale="85" zoomScaleNormal="85" workbookViewId="0">
      <selection activeCell="K14" sqref="K14"/>
    </sheetView>
  </sheetViews>
  <sheetFormatPr baseColWidth="10" defaultColWidth="11.42578125" defaultRowHeight="15" x14ac:dyDescent="0.25"/>
  <cols>
    <col min="1" max="1" width="41.85546875" customWidth="1"/>
    <col min="2" max="2" width="30.5703125" customWidth="1"/>
    <col min="3" max="3" width="76.140625" customWidth="1"/>
    <col min="4" max="8" width="11.42578125" hidden="1" customWidth="1"/>
    <col min="9" max="9" width="12" hidden="1" customWidth="1"/>
    <col min="119" max="122" width="11.42578125" customWidth="1"/>
    <col min="16384" max="16384" width="6.85546875" customWidth="1"/>
  </cols>
  <sheetData>
    <row r="1" spans="1:6" ht="18.75" x14ac:dyDescent="0.25">
      <c r="A1" s="50" t="s">
        <v>61</v>
      </c>
      <c r="B1" s="50"/>
      <c r="C1" s="50"/>
    </row>
    <row r="2" spans="1:6" x14ac:dyDescent="0.25">
      <c r="A2" s="12" t="s">
        <v>22</v>
      </c>
      <c r="B2" s="44" t="s">
        <v>132</v>
      </c>
      <c r="C2" s="37"/>
    </row>
    <row r="3" spans="1:6" s="2" customFormat="1" ht="15" customHeight="1" x14ac:dyDescent="0.25">
      <c r="A3" s="5" t="s">
        <v>2</v>
      </c>
      <c r="B3" s="32" t="s">
        <v>118</v>
      </c>
      <c r="C3" s="41"/>
    </row>
    <row r="4" spans="1:6" s="2" customFormat="1" x14ac:dyDescent="0.25">
      <c r="A4" s="5" t="s">
        <v>5</v>
      </c>
      <c r="B4" s="36" t="s">
        <v>122</v>
      </c>
      <c r="C4" s="37"/>
    </row>
    <row r="5" spans="1:6" s="2" customFormat="1" x14ac:dyDescent="0.25">
      <c r="A5" s="5" t="s">
        <v>6</v>
      </c>
      <c r="B5" s="38" t="s">
        <v>123</v>
      </c>
      <c r="C5" s="39"/>
    </row>
    <row r="6" spans="1:6" s="2" customFormat="1" x14ac:dyDescent="0.25">
      <c r="A6" s="5" t="s">
        <v>7</v>
      </c>
      <c r="B6" s="59" t="s">
        <v>149</v>
      </c>
      <c r="C6" s="60"/>
    </row>
    <row r="7" spans="1:6" s="2" customFormat="1" x14ac:dyDescent="0.25">
      <c r="A7" s="5"/>
      <c r="B7" s="61"/>
      <c r="C7" s="62"/>
    </row>
    <row r="8" spans="1:6" s="2" customFormat="1" x14ac:dyDescent="0.25">
      <c r="A8" s="5"/>
      <c r="B8" s="63"/>
      <c r="C8" s="64"/>
    </row>
    <row r="9" spans="1:6" ht="23.45" customHeight="1" x14ac:dyDescent="0.25">
      <c r="A9" s="13" t="s">
        <v>62</v>
      </c>
      <c r="B9" s="55" t="s">
        <v>63</v>
      </c>
      <c r="C9" s="56"/>
    </row>
    <row r="10" spans="1:6" ht="317.10000000000002" customHeight="1" x14ac:dyDescent="0.25">
      <c r="A10" s="5" t="s">
        <v>64</v>
      </c>
      <c r="B10" s="67" t="s">
        <v>151</v>
      </c>
      <c r="C10" s="68"/>
      <c r="E10" t="s">
        <v>65</v>
      </c>
      <c r="F10" s="14">
        <v>0.7</v>
      </c>
    </row>
    <row r="11" spans="1:6" x14ac:dyDescent="0.25">
      <c r="A11" s="13" t="s">
        <v>66</v>
      </c>
      <c r="B11" s="71">
        <v>31648320</v>
      </c>
      <c r="C11" s="72"/>
      <c r="E11" t="s">
        <v>63</v>
      </c>
      <c r="F11" s="14">
        <v>0.3</v>
      </c>
    </row>
    <row r="12" spans="1:6" x14ac:dyDescent="0.25">
      <c r="A12" s="15" t="s">
        <v>67</v>
      </c>
      <c r="B12" s="69">
        <f>IFERROR(B11*(VLOOKUP(B9,E10:F12,2,0)),18888)</f>
        <v>9494496</v>
      </c>
      <c r="C12" s="70"/>
    </row>
    <row r="13" spans="1:6" ht="72.599999999999994" customHeight="1" x14ac:dyDescent="0.25">
      <c r="A13" s="5" t="s">
        <v>68</v>
      </c>
      <c r="B13" s="65" t="s">
        <v>152</v>
      </c>
      <c r="C13" s="66"/>
    </row>
    <row r="14" spans="1:6" ht="185.45" customHeight="1" x14ac:dyDescent="0.25">
      <c r="A14" s="5" t="s">
        <v>69</v>
      </c>
      <c r="B14" s="38" t="s">
        <v>150</v>
      </c>
      <c r="C14" s="39"/>
    </row>
    <row r="16" spans="1:6" x14ac:dyDescent="0.25">
      <c r="B16" s="17"/>
      <c r="C16" s="17"/>
    </row>
    <row r="17" spans="2:3" x14ac:dyDescent="0.25">
      <c r="B17" s="17"/>
      <c r="C17" s="17"/>
    </row>
    <row r="18" spans="2:3" x14ac:dyDescent="0.25">
      <c r="B18" s="17"/>
      <c r="C18" s="17"/>
    </row>
    <row r="19" spans="2:3" x14ac:dyDescent="0.25">
      <c r="B19" s="17"/>
      <c r="C19" s="17"/>
    </row>
    <row r="20" spans="2:3" x14ac:dyDescent="0.25">
      <c r="B20" s="17"/>
      <c r="C20" s="17"/>
    </row>
    <row r="21" spans="2:3" x14ac:dyDescent="0.25">
      <c r="B21" s="17"/>
      <c r="C21" s="17"/>
    </row>
    <row r="22" spans="2:3" x14ac:dyDescent="0.25">
      <c r="B22" s="17"/>
      <c r="C22" s="17"/>
    </row>
    <row r="23" spans="2:3" x14ac:dyDescent="0.25">
      <c r="B23" s="17"/>
      <c r="C23" s="17"/>
    </row>
    <row r="24" spans="2:3" x14ac:dyDescent="0.25">
      <c r="B24" s="17"/>
      <c r="C24" s="17"/>
    </row>
    <row r="25" spans="2:3" x14ac:dyDescent="0.25">
      <c r="B25" s="17"/>
      <c r="C25" s="17"/>
    </row>
    <row r="26" spans="2:3" x14ac:dyDescent="0.25">
      <c r="B26" s="17"/>
      <c r="C26" s="17"/>
    </row>
    <row r="27" spans="2:3" x14ac:dyDescent="0.25">
      <c r="B27" s="17"/>
      <c r="C27" s="17"/>
    </row>
    <row r="28" spans="2:3" x14ac:dyDescent="0.25">
      <c r="B28" s="17"/>
      <c r="C28" s="17"/>
    </row>
    <row r="29" spans="2:3" x14ac:dyDescent="0.25">
      <c r="B29" s="17"/>
      <c r="C29" s="17"/>
    </row>
    <row r="30" spans="2:3" x14ac:dyDescent="0.25">
      <c r="B30" s="17"/>
      <c r="C30" s="17"/>
    </row>
    <row r="31" spans="2:3" x14ac:dyDescent="0.25">
      <c r="B31" s="17"/>
      <c r="C31" s="17"/>
    </row>
    <row r="32" spans="2:3" x14ac:dyDescent="0.25">
      <c r="B32" s="17"/>
      <c r="C32" s="17"/>
    </row>
    <row r="33" spans="2:3" x14ac:dyDescent="0.25">
      <c r="B33" s="17"/>
      <c r="C33" s="17"/>
    </row>
    <row r="34" spans="2:3" x14ac:dyDescent="0.25">
      <c r="B34" s="17"/>
      <c r="C34" s="17"/>
    </row>
    <row r="35" spans="2:3" x14ac:dyDescent="0.25">
      <c r="B35" s="17"/>
      <c r="C35" s="17"/>
    </row>
    <row r="36" spans="2:3" x14ac:dyDescent="0.25">
      <c r="B36" s="17"/>
      <c r="C36" s="17"/>
    </row>
    <row r="37" spans="2:3" x14ac:dyDescent="0.25">
      <c r="B37" s="17"/>
      <c r="C37" s="17"/>
    </row>
    <row r="38" spans="2:3" x14ac:dyDescent="0.25">
      <c r="B38" s="17"/>
      <c r="C38" s="17"/>
    </row>
    <row r="39" spans="2:3" x14ac:dyDescent="0.25">
      <c r="B39" s="17"/>
      <c r="C39" s="17"/>
    </row>
    <row r="40" spans="2:3" x14ac:dyDescent="0.25">
      <c r="B40" s="17"/>
      <c r="C40" s="17"/>
    </row>
    <row r="41" spans="2:3" x14ac:dyDescent="0.25">
      <c r="B41" s="17"/>
      <c r="C41" s="17"/>
    </row>
    <row r="42" spans="2:3" x14ac:dyDescent="0.25">
      <c r="B42" s="17"/>
      <c r="C42" s="17"/>
    </row>
    <row r="43" spans="2:3" x14ac:dyDescent="0.25">
      <c r="B43" s="17"/>
      <c r="C43" s="17"/>
    </row>
    <row r="44" spans="2:3" x14ac:dyDescent="0.25">
      <c r="B44" s="17"/>
      <c r="C44" s="17"/>
    </row>
    <row r="45" spans="2:3" x14ac:dyDescent="0.25">
      <c r="B45" s="17"/>
      <c r="C45" s="17"/>
    </row>
    <row r="46" spans="2:3" x14ac:dyDescent="0.25">
      <c r="B46" s="17"/>
      <c r="C46" s="17"/>
    </row>
    <row r="47" spans="2:3" x14ac:dyDescent="0.25">
      <c r="B47" s="17"/>
      <c r="C47" s="17"/>
    </row>
  </sheetData>
  <mergeCells count="12">
    <mergeCell ref="B6:C8"/>
    <mergeCell ref="B13:C13"/>
    <mergeCell ref="B14:C14"/>
    <mergeCell ref="A1:C1"/>
    <mergeCell ref="B9:C9"/>
    <mergeCell ref="B10:C10"/>
    <mergeCell ref="B2:C2"/>
    <mergeCell ref="B12:C12"/>
    <mergeCell ref="B3:C3"/>
    <mergeCell ref="B4:C4"/>
    <mergeCell ref="B5:C5"/>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Hoja2!$F$1:$F$3</xm:f>
          </x14:formula1>
          <xm:sqref>B9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sheetPr>
  <dimension ref="A1:C12"/>
  <sheetViews>
    <sheetView workbookViewId="0">
      <selection activeCell="B13" sqref="B13"/>
    </sheetView>
  </sheetViews>
  <sheetFormatPr baseColWidth="10" defaultColWidth="0" defaultRowHeight="15" x14ac:dyDescent="0.25"/>
  <cols>
    <col min="1" max="1" width="35.5703125" customWidth="1"/>
    <col min="2" max="2" width="31.85546875" customWidth="1"/>
    <col min="3" max="3" width="63.42578125" customWidth="1"/>
    <col min="4" max="16384" width="11.42578125" hidden="1"/>
  </cols>
  <sheetData>
    <row r="1" spans="1:3" ht="18.75" x14ac:dyDescent="0.25">
      <c r="A1" s="50" t="s">
        <v>70</v>
      </c>
      <c r="B1" s="50"/>
      <c r="C1" s="50"/>
    </row>
    <row r="2" spans="1:3" x14ac:dyDescent="0.25">
      <c r="A2" s="12" t="s">
        <v>22</v>
      </c>
      <c r="B2" s="44" t="str">
        <f>'GENERALES NOTA 321'!B2:C2</f>
        <v>SINIESTRO 134760929 - APLICATIVO 143800.</v>
      </c>
      <c r="C2" s="37"/>
    </row>
    <row r="3" spans="1:3" s="2" customFormat="1" x14ac:dyDescent="0.25">
      <c r="A3" s="5" t="s">
        <v>2</v>
      </c>
      <c r="B3" s="35" t="str">
        <f>'GENERALES NOTA 322'!B3:C3</f>
        <v>CONTRALORÍA GENERAL DE LA REPÚBLICA-GERENCIA DEPARTAMENTAL COLEGIADA DE ANTIOQUIA</v>
      </c>
      <c r="C3" s="35"/>
    </row>
    <row r="4" spans="1:3" s="2" customFormat="1" x14ac:dyDescent="0.25">
      <c r="A4" s="5" t="s">
        <v>5</v>
      </c>
      <c r="B4" s="44" t="str">
        <f>'GENERALES NOTA 322'!B4:C4</f>
        <v>Ordinario</v>
      </c>
      <c r="C4" s="37"/>
    </row>
    <row r="5" spans="1:3" s="2" customFormat="1" x14ac:dyDescent="0.25">
      <c r="A5" s="5" t="s">
        <v>6</v>
      </c>
      <c r="B5" s="35" t="str">
        <f>'GENERALES NOTA 322'!B7:C7</f>
        <v>CIENTO CUARENTA MILLONES SEISCIENTOS CINCUENTA Y NUEVE MIL DOSCIENTOS PESOS ($140.659.200)</v>
      </c>
      <c r="C5" s="35"/>
    </row>
    <row r="6" spans="1:3" s="2" customFormat="1" x14ac:dyDescent="0.25">
      <c r="A6" s="5" t="s">
        <v>7</v>
      </c>
      <c r="B6" s="35" t="str">
        <f>'GENERALES NOTA 322'!B8:C8</f>
        <v>ALLIANZ SEGUROS S.A. Y OTROS</v>
      </c>
      <c r="C6" s="35"/>
    </row>
    <row r="7" spans="1:3" x14ac:dyDescent="0.25">
      <c r="A7" s="13" t="s">
        <v>62</v>
      </c>
      <c r="B7" s="40"/>
      <c r="C7" s="41"/>
    </row>
    <row r="8" spans="1:3" x14ac:dyDescent="0.25">
      <c r="A8" s="13" t="s">
        <v>66</v>
      </c>
      <c r="B8" s="73"/>
      <c r="C8" s="73"/>
    </row>
    <row r="9" spans="1:3" x14ac:dyDescent="0.25">
      <c r="A9" s="13" t="s">
        <v>71</v>
      </c>
      <c r="B9" s="73"/>
      <c r="C9" s="73"/>
    </row>
    <row r="10" spans="1:3" ht="45" x14ac:dyDescent="0.25">
      <c r="A10" s="5" t="s">
        <v>72</v>
      </c>
      <c r="B10" s="35"/>
      <c r="C10" s="35"/>
    </row>
    <row r="11" spans="1:3" ht="45" x14ac:dyDescent="0.25">
      <c r="A11" s="5" t="s">
        <v>73</v>
      </c>
      <c r="B11" s="35"/>
      <c r="C11" s="35"/>
    </row>
    <row r="12" spans="1:3" x14ac:dyDescent="0.25">
      <c r="A12" s="5" t="s">
        <v>74</v>
      </c>
      <c r="B12" s="10"/>
      <c r="C12" s="10"/>
    </row>
  </sheetData>
  <mergeCells count="11">
    <mergeCell ref="A1:C1"/>
    <mergeCell ref="B7:C7"/>
    <mergeCell ref="B8:C8"/>
    <mergeCell ref="B9:C9"/>
    <mergeCell ref="B10:C10"/>
    <mergeCell ref="B11:C1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Hoja2!$B$1:$B$2</xm:f>
          </x14:formula1>
          <xm:sqref>B10:C10 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10"/>
  <sheetViews>
    <sheetView workbookViewId="0">
      <selection activeCell="E7" sqref="E7"/>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74"/>
      <c r="C2" s="74"/>
      <c r="I2" t="s">
        <v>75</v>
      </c>
      <c r="N2" t="s">
        <v>76</v>
      </c>
    </row>
    <row r="3" spans="2:14" ht="15" customHeight="1" thickTop="1" thickBot="1" x14ac:dyDescent="0.3">
      <c r="B3" s="74" t="s">
        <v>77</v>
      </c>
      <c r="C3" s="74"/>
      <c r="I3" t="s">
        <v>63</v>
      </c>
      <c r="N3" t="s">
        <v>63</v>
      </c>
    </row>
    <row r="4" spans="2:14" ht="15" customHeight="1" thickTop="1" thickBot="1" x14ac:dyDescent="0.3">
      <c r="B4" s="20" t="s">
        <v>78</v>
      </c>
      <c r="C4" s="21"/>
      <c r="I4" t="s">
        <v>79</v>
      </c>
      <c r="N4" t="s">
        <v>65</v>
      </c>
    </row>
    <row r="5" spans="2:14" ht="15" customHeight="1" thickTop="1" thickBot="1" x14ac:dyDescent="0.3">
      <c r="B5" s="20" t="s">
        <v>80</v>
      </c>
      <c r="C5" s="21"/>
    </row>
    <row r="6" spans="2:14" ht="15" customHeight="1" thickTop="1" thickBot="1" x14ac:dyDescent="0.3">
      <c r="B6" s="20" t="s">
        <v>81</v>
      </c>
      <c r="C6" s="21"/>
    </row>
    <row r="7" spans="2:14" ht="46.5" thickTop="1" thickBot="1" x14ac:dyDescent="0.3">
      <c r="B7" s="20" t="s">
        <v>82</v>
      </c>
      <c r="C7" s="22"/>
    </row>
    <row r="8" spans="2:14" ht="31.5" thickTop="1" thickBot="1" x14ac:dyDescent="0.3">
      <c r="B8" s="20" t="s">
        <v>83</v>
      </c>
      <c r="C8" s="21"/>
    </row>
    <row r="9" spans="2:14" ht="46.5" thickTop="1" thickBot="1" x14ac:dyDescent="0.3">
      <c r="B9" s="20" t="s">
        <v>84</v>
      </c>
      <c r="C9" s="23"/>
    </row>
    <row r="10" spans="2:14" ht="15" customHeight="1" thickTop="1" x14ac:dyDescent="0.25"/>
  </sheetData>
  <mergeCells count="2">
    <mergeCell ref="B2:C2"/>
    <mergeCell ref="B3:C3"/>
  </mergeCells>
  <dataValidations count="2">
    <dataValidation type="textLength" allowBlank="1" showInputMessage="1" showErrorMessage="1" sqref="C9" xr:uid="{00000000-0002-0000-0400-000000000000}">
      <formula1>1</formula1>
      <formula2>500</formula2>
    </dataValidation>
    <dataValidation type="list" allowBlank="1" showInputMessage="1" showErrorMessage="1" sqref="C8" xr:uid="{00000000-0002-0000-0400-000001000000}">
      <formula1>$I$2:$I$4</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85</v>
      </c>
      <c r="C1" s="7" t="s">
        <v>30</v>
      </c>
      <c r="D1" s="7" t="s">
        <v>34</v>
      </c>
      <c r="E1" s="3" t="s">
        <v>86</v>
      </c>
      <c r="F1" s="2" t="s">
        <v>65</v>
      </c>
      <c r="G1" s="4">
        <v>0</v>
      </c>
      <c r="H1" t="s">
        <v>87</v>
      </c>
      <c r="I1" t="s">
        <v>88</v>
      </c>
    </row>
    <row r="2" spans="1:9" x14ac:dyDescent="0.25">
      <c r="A2" t="s">
        <v>89</v>
      </c>
      <c r="B2" t="s">
        <v>90</v>
      </c>
      <c r="C2" t="s">
        <v>91</v>
      </c>
      <c r="D2" s="2" t="s">
        <v>92</v>
      </c>
      <c r="E2" s="1" t="s">
        <v>93</v>
      </c>
      <c r="F2" s="2" t="s">
        <v>76</v>
      </c>
      <c r="G2" s="4">
        <v>0.7</v>
      </c>
      <c r="H2" t="s">
        <v>94</v>
      </c>
      <c r="I2" t="s">
        <v>95</v>
      </c>
    </row>
    <row r="3" spans="1:9" x14ac:dyDescent="0.25">
      <c r="A3" t="s">
        <v>96</v>
      </c>
      <c r="C3" t="s">
        <v>97</v>
      </c>
      <c r="D3" s="2" t="s">
        <v>98</v>
      </c>
      <c r="E3" s="1" t="s">
        <v>99</v>
      </c>
      <c r="F3" s="2" t="s">
        <v>63</v>
      </c>
      <c r="G3" s="4">
        <v>0.3</v>
      </c>
      <c r="H3" t="s">
        <v>100</v>
      </c>
      <c r="I3" t="s">
        <v>101</v>
      </c>
    </row>
    <row r="4" spans="1:9" x14ac:dyDescent="0.25">
      <c r="A4" t="s">
        <v>102</v>
      </c>
      <c r="C4" t="s">
        <v>103</v>
      </c>
      <c r="E4" s="1" t="s">
        <v>104</v>
      </c>
      <c r="H4" t="s">
        <v>105</v>
      </c>
      <c r="I4" t="s">
        <v>106</v>
      </c>
    </row>
    <row r="5" spans="1:9" x14ac:dyDescent="0.25">
      <c r="A5" t="s">
        <v>107</v>
      </c>
      <c r="E5" s="1" t="s">
        <v>108</v>
      </c>
      <c r="H5" t="s">
        <v>109</v>
      </c>
      <c r="I5" t="s">
        <v>110</v>
      </c>
    </row>
    <row r="6" spans="1:9" x14ac:dyDescent="0.25">
      <c r="E6" s="1" t="s">
        <v>111</v>
      </c>
      <c r="I6" t="s">
        <v>112</v>
      </c>
    </row>
    <row r="7" spans="1:9" x14ac:dyDescent="0.25">
      <c r="E7" s="1" t="s">
        <v>113</v>
      </c>
    </row>
    <row r="8" spans="1:9" x14ac:dyDescent="0.25">
      <c r="E8" s="1" t="s">
        <v>114</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4" ma:contentTypeDescription="Crear nuevo documento." ma:contentTypeScope="" ma:versionID="0f42c7b4b8fb747e3560a23134ca23f0">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9e84277dee2a5c954fc36c221fb63b3b"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FDC8F6-2259-4412-80D1-F75A26D429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purl.org/dc/elements/1.1/"/>
    <ds:schemaRef ds:uri="http://schemas.openxmlformats.org/package/2006/metadata/core-properties"/>
    <ds:schemaRef ds:uri="http://purl.org/dc/dcmitype/"/>
    <ds:schemaRef ds:uri="http://schemas.microsoft.com/office/infopath/2007/PartnerControls"/>
    <ds:schemaRef ds:uri="bd399fb5-18ee-43ad-810b-0c429aab68ed"/>
    <ds:schemaRef ds:uri="110f4e7f-fc49-4680-be2a-cf1f485dd537"/>
    <ds:schemaRef ds:uri="http://schemas.microsoft.com/office/2006/metadata/properties"/>
    <ds:schemaRef ds:uri="http://schemas.microsoft.com/office/2006/documentManagement/types"/>
    <ds:schemaRef ds:uri="http://schemas.microsoft.com/sharepoint/v3"/>
    <ds:schemaRef ds:uri="http://www.w3.org/XML/1998/namespace"/>
    <ds:schemaRef ds:uri="http://purl.org/dc/terms/"/>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Nicoll Andrea Vela Garcia</cp:lastModifiedBy>
  <cp:revision/>
  <dcterms:created xsi:type="dcterms:W3CDTF">2020-12-07T14:41:17Z</dcterms:created>
  <dcterms:modified xsi:type="dcterms:W3CDTF">2024-05-17T12:11:10Z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ies>
</file>