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f3bdf2b4801928ac/Escritorio/G HERRERA ABOGADOS Y ASOCIADOS/RESPONSABILIDAD DE SUSTANCIACIÓN/1. CONTENCIOSO ADMINISTRATIVO/2021-00263 - SOLUTION Y INTEGRAL SERVICES S.A.S/"/>
    </mc:Choice>
  </mc:AlternateContent>
  <xr:revisionPtr revIDLastSave="61" documentId="8_{07300049-E93D-4634-8A64-2AB1D33FE18F}" xr6:coauthVersionLast="47" xr6:coauthVersionMax="47" xr10:uidLastSave="{417F702E-F258-43DA-A93C-F92AAE107AE2}"/>
  <bookViews>
    <workbookView xWindow="2304" yWindow="720" windowWidth="20700" windowHeight="122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2" i="1" l="1"/>
  <c r="G39" i="1"/>
  <c r="H39" i="1" s="1"/>
  <c r="E39" i="1"/>
  <c r="I23" i="1"/>
  <c r="I21" i="1"/>
  <c r="I20" i="1"/>
  <c r="I16" i="1"/>
  <c r="I5" i="1"/>
  <c r="G17" i="1"/>
  <c r="H17" i="1" s="1"/>
  <c r="I17" i="1" s="1"/>
  <c r="E17" i="1"/>
  <c r="G16" i="1"/>
  <c r="H16" i="1" s="1"/>
  <c r="E16" i="1"/>
  <c r="G15" i="1"/>
  <c r="H15" i="1" s="1"/>
  <c r="E15" i="1"/>
  <c r="I15" i="1" s="1"/>
  <c r="G14" i="1"/>
  <c r="H14" i="1" s="1"/>
  <c r="I14" i="1" s="1"/>
  <c r="E14" i="1"/>
  <c r="G13" i="1"/>
  <c r="H13" i="1" s="1"/>
  <c r="I13" i="1" s="1"/>
  <c r="E13" i="1"/>
  <c r="G12" i="1"/>
  <c r="H12" i="1" s="1"/>
  <c r="I12" i="1" s="1"/>
  <c r="E12" i="1"/>
  <c r="G11" i="1"/>
  <c r="H11" i="1" s="1"/>
  <c r="I11" i="1" s="1"/>
  <c r="E11" i="1"/>
  <c r="G10" i="1"/>
  <c r="H10" i="1" s="1"/>
  <c r="E10" i="1"/>
  <c r="I10" i="1" s="1"/>
  <c r="G9" i="1"/>
  <c r="H9" i="1" s="1"/>
  <c r="I9" i="1" s="1"/>
  <c r="E9" i="1"/>
  <c r="G8" i="1"/>
  <c r="H8" i="1" s="1"/>
  <c r="I8" i="1" s="1"/>
  <c r="E8" i="1"/>
  <c r="G7" i="1"/>
  <c r="H7" i="1" s="1"/>
  <c r="I7" i="1" s="1"/>
  <c r="E7" i="1"/>
  <c r="G6" i="1"/>
  <c r="H6" i="1" s="1"/>
  <c r="I6" i="1" s="1"/>
  <c r="E6" i="1"/>
  <c r="G5" i="1"/>
  <c r="H5" i="1" s="1"/>
  <c r="E5" i="1"/>
  <c r="E18" i="1"/>
  <c r="G18" i="1"/>
  <c r="H18" i="1" s="1"/>
  <c r="I18" i="1" s="1"/>
  <c r="E19" i="1"/>
  <c r="G19" i="1"/>
  <c r="H19" i="1"/>
  <c r="I19" i="1" s="1"/>
  <c r="E20" i="1"/>
  <c r="G20" i="1"/>
  <c r="H20" i="1" s="1"/>
  <c r="E21" i="1"/>
  <c r="G21" i="1"/>
  <c r="H21" i="1" s="1"/>
  <c r="E22" i="1"/>
  <c r="G22" i="1"/>
  <c r="H22" i="1" s="1"/>
  <c r="I22" i="1" s="1"/>
  <c r="E23" i="1"/>
  <c r="G23" i="1"/>
  <c r="H23" i="1" s="1"/>
  <c r="E24" i="1"/>
  <c r="G24" i="1"/>
  <c r="H24" i="1" s="1"/>
  <c r="I24" i="1" s="1"/>
  <c r="E25" i="1"/>
  <c r="G25" i="1"/>
  <c r="H25" i="1"/>
  <c r="I25" i="1" s="1"/>
  <c r="E26" i="1"/>
  <c r="I26" i="1" s="1"/>
  <c r="G26" i="1"/>
  <c r="H26" i="1" s="1"/>
  <c r="I39" i="1" l="1"/>
  <c r="G38" i="1"/>
  <c r="H38" i="1" s="1"/>
  <c r="E38" i="1"/>
  <c r="G37" i="1"/>
  <c r="H37" i="1" s="1"/>
  <c r="I37" i="1" s="1"/>
  <c r="E37" i="1"/>
  <c r="G36" i="1"/>
  <c r="H36" i="1" s="1"/>
  <c r="I36" i="1" s="1"/>
  <c r="E36" i="1"/>
  <c r="G35" i="1"/>
  <c r="H35" i="1" s="1"/>
  <c r="E35" i="1"/>
  <c r="G34" i="1"/>
  <c r="H34" i="1" s="1"/>
  <c r="I34" i="1" s="1"/>
  <c r="E34" i="1"/>
  <c r="I35" i="1" l="1"/>
  <c r="I38" i="1"/>
  <c r="I41" i="1"/>
  <c r="G40" i="1"/>
  <c r="H40" i="1" s="1"/>
  <c r="G33" i="1"/>
  <c r="H33" i="1" s="1"/>
  <c r="I33" i="1" s="1"/>
  <c r="E40" i="1"/>
  <c r="E33" i="1"/>
  <c r="I40" i="1" l="1"/>
  <c r="G32" i="1"/>
  <c r="H32" i="1" s="1"/>
  <c r="I32" i="1" s="1"/>
  <c r="E32" i="1"/>
  <c r="G31" i="1" l="1"/>
  <c r="H31" i="1" s="1"/>
  <c r="I31" i="1" s="1"/>
  <c r="E31" i="1"/>
  <c r="G30" i="1"/>
  <c r="H30" i="1" s="1"/>
  <c r="I30" i="1" s="1"/>
  <c r="E30" i="1"/>
  <c r="G29" i="1"/>
  <c r="H29" i="1" s="1"/>
  <c r="I29" i="1" s="1"/>
  <c r="E29" i="1"/>
  <c r="G28" i="1" l="1"/>
  <c r="H28" i="1" s="1"/>
  <c r="I28" i="1" s="1"/>
  <c r="G27" i="1"/>
  <c r="H27" i="1" s="1"/>
  <c r="E28" i="1"/>
  <c r="E27" i="1"/>
  <c r="I27" i="1" l="1"/>
  <c r="I43" i="1" s="1"/>
</calcChain>
</file>

<file path=xl/sharedStrings.xml><?xml version="1.0" encoding="utf-8"?>
<sst xmlns="http://schemas.openxmlformats.org/spreadsheetml/2006/main" count="13" uniqueCount="12">
  <si>
    <t>LIQUIDACIÓN DE CRÉDITO</t>
  </si>
  <si>
    <t>INTERESES DE MORA</t>
  </si>
  <si>
    <t>DÍAS</t>
  </si>
  <si>
    <t>TASA DE INTERÉS MORATORIO Efectivo anual*</t>
  </si>
  <si>
    <t>TASA DE INTERÉS MORATORIO Efectivo mensual*</t>
  </si>
  <si>
    <t>TASA DE INTERÉS MORATORIO Efectiva diaria*</t>
  </si>
  <si>
    <t>VALOR DE INTERÉS MORATORIO</t>
  </si>
  <si>
    <t>DESDE</t>
  </si>
  <si>
    <t>HASTA</t>
  </si>
  <si>
    <t>CAPITAL</t>
  </si>
  <si>
    <t>INTERÉS MORATORIO GENERADO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</si>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</sst>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164" formatCode="_-* #,##0.00\ _€_-;\-* #,##0.00\ _€_-;_-* &quot;-&quot;??\ _€_-;_-@_-"/>
    <numFmt numFmtId="165" formatCode="#,##0\ _€"/>
    <numFmt numFmtId="166" formatCode="_-[$$-240A]\ * #,##0_-;\-[$$-240A]\ * #,##0_-;_-[$$-240A]\ * &quot;-&quot;??_-;_-@_-"/>
    <numFmt numFmtId="167" formatCode="0.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6" fontId="4" fillId="0" borderId="3" xfId="1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0" fontId="4" fillId="0" borderId="3" xfId="2" applyNumberFormat="1" applyFont="1" applyFill="1" applyBorder="1" applyAlignment="1">
      <alignment horizontal="center" vertical="center"/>
    </xf>
    <xf numFmtId="167" fontId="4" fillId="0" borderId="3" xfId="2" applyNumberFormat="1" applyFont="1" applyFill="1" applyBorder="1" applyAlignment="1">
      <alignment horizontal="center" vertical="center"/>
    </xf>
    <xf numFmtId="165" fontId="4" fillId="0" borderId="0" xfId="1" applyNumberFormat="1" applyFont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66" fontId="4" fillId="0" borderId="4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6" fontId="3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0" fontId="4" fillId="0" borderId="2" xfId="2" applyNumberFormat="1" applyFont="1" applyFill="1" applyBorder="1" applyAlignment="1">
      <alignment horizontal="center" vertical="center"/>
    </xf>
    <xf numFmtId="167" fontId="4" fillId="0" borderId="2" xfId="2" applyNumberFormat="1" applyFont="1" applyFill="1" applyBorder="1" applyAlignment="1">
      <alignment horizontal="center" vertical="center"/>
    </xf>
    <xf numFmtId="167" fontId="4" fillId="0" borderId="8" xfId="2" applyNumberFormat="1" applyFont="1" applyFill="1" applyBorder="1" applyAlignment="1">
      <alignment horizontal="center" vertical="center"/>
    </xf>
    <xf numFmtId="44" fontId="4" fillId="0" borderId="3" xfId="1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 wrapText="1"/>
    </xf>
    <xf numFmtId="14" fontId="4" fillId="0" borderId="10" xfId="0" applyNumberFormat="1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10" fontId="4" fillId="0" borderId="2" xfId="2" applyNumberFormat="1" applyFont="1" applyBorder="1" applyAlignment="1">
      <alignment horizontal="center" vertical="center"/>
    </xf>
    <xf numFmtId="10" fontId="4" fillId="0" borderId="3" xfId="2" applyNumberFormat="1" applyFont="1" applyBorder="1" applyAlignment="1">
      <alignment horizontal="center" vertical="center"/>
    </xf>
    <xf numFmtId="10" fontId="4" fillId="0" borderId="4" xfId="2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98"/>
  <sheetViews>
    <sheetView tabSelected="1" topLeftCell="B24" zoomScaleNormal="100" workbookViewId="0">
      <selection activeCell="J36" sqref="J36"/>
    </sheetView>
  </sheetViews>
  <sheetFormatPr baseColWidth="10" defaultRowHeight="14.4" x14ac:dyDescent="0.3"/>
  <cols>
    <col min="2" max="2" width="18" bestFit="1" customWidth="1"/>
    <col min="6" max="6" width="16.6640625" customWidth="1"/>
    <col min="7" max="7" width="15.88671875" customWidth="1"/>
    <col min="8" max="8" width="16.33203125" customWidth="1"/>
    <col min="9" max="9" width="19.6640625" customWidth="1"/>
  </cols>
  <sheetData>
    <row r="1" spans="2:9" x14ac:dyDescent="0.3">
      <c r="B1" s="35" t="s">
        <v>0</v>
      </c>
      <c r="C1" s="35"/>
      <c r="D1" s="35"/>
      <c r="E1" s="35"/>
      <c r="F1" s="35"/>
      <c r="G1" s="35"/>
      <c r="H1" s="35"/>
      <c r="I1" s="35"/>
    </row>
    <row r="2" spans="2:9" ht="15" thickBot="1" x14ac:dyDescent="0.35">
      <c r="B2" s="36"/>
      <c r="C2" s="37"/>
      <c r="D2" s="37"/>
      <c r="E2" s="37"/>
      <c r="F2" s="37"/>
      <c r="G2" s="37"/>
      <c r="H2" s="37"/>
      <c r="I2" s="37"/>
    </row>
    <row r="3" spans="2:9" ht="26.4" customHeight="1" thickBot="1" x14ac:dyDescent="0.35">
      <c r="B3" s="38" t="s">
        <v>9</v>
      </c>
      <c r="C3" s="40" t="s">
        <v>1</v>
      </c>
      <c r="D3" s="40"/>
      <c r="E3" s="38" t="s">
        <v>2</v>
      </c>
      <c r="F3" s="38" t="s">
        <v>3</v>
      </c>
      <c r="G3" s="38" t="s">
        <v>4</v>
      </c>
      <c r="H3" s="38" t="s">
        <v>5</v>
      </c>
      <c r="I3" s="41" t="s">
        <v>6</v>
      </c>
    </row>
    <row r="4" spans="2:9" ht="26.4" customHeight="1" thickBot="1" x14ac:dyDescent="0.35">
      <c r="B4" s="39"/>
      <c r="C4" s="1" t="s">
        <v>7</v>
      </c>
      <c r="D4" s="1" t="s">
        <v>8</v>
      </c>
      <c r="E4" s="39"/>
      <c r="F4" s="39"/>
      <c r="G4" s="39"/>
      <c r="H4" s="39"/>
      <c r="I4" s="42"/>
    </row>
    <row r="5" spans="2:9" ht="16.2" customHeight="1" thickBot="1" x14ac:dyDescent="0.35">
      <c r="B5" s="21">
        <v>67517521</v>
      </c>
      <c r="C5" s="23">
        <v>44198</v>
      </c>
      <c r="D5" s="6">
        <v>44227</v>
      </c>
      <c r="E5" s="3">
        <f t="shared" ref="E5:E17" si="0">D5-C5+1</f>
        <v>30</v>
      </c>
      <c r="F5" s="26">
        <v>0.17319999999999999</v>
      </c>
      <c r="G5" s="8">
        <f t="shared" ref="G5:G17" si="1">+(1+F5)^(1/12)-1</f>
        <v>1.3400244010289386E-2</v>
      </c>
      <c r="H5" s="9">
        <f t="shared" ref="H5:H17" si="2">+(1+G5)^(1/30)-1</f>
        <v>4.4380694795620457E-4</v>
      </c>
      <c r="I5" s="21">
        <f t="shared" ref="I5:I39" si="3">(B5*H5)*E5</f>
        <v>898942.34785736841</v>
      </c>
    </row>
    <row r="6" spans="2:9" ht="16.2" customHeight="1" thickBot="1" x14ac:dyDescent="0.35">
      <c r="B6" s="21">
        <v>67517521</v>
      </c>
      <c r="C6" s="23">
        <v>44228</v>
      </c>
      <c r="D6" s="6">
        <v>44255</v>
      </c>
      <c r="E6" s="3">
        <f t="shared" si="0"/>
        <v>28</v>
      </c>
      <c r="F6" s="26">
        <v>0.1754</v>
      </c>
      <c r="G6" s="8">
        <f t="shared" si="1"/>
        <v>1.3558469849289878E-2</v>
      </c>
      <c r="H6" s="9">
        <f t="shared" si="2"/>
        <v>4.4901331852686965E-4</v>
      </c>
      <c r="I6" s="21">
        <f t="shared" si="3"/>
        <v>848855.45256169315</v>
      </c>
    </row>
    <row r="7" spans="2:9" ht="16.2" customHeight="1" thickBot="1" x14ac:dyDescent="0.35">
      <c r="B7" s="21">
        <v>67517521</v>
      </c>
      <c r="C7" s="23">
        <v>44256</v>
      </c>
      <c r="D7" s="6">
        <v>44286</v>
      </c>
      <c r="E7" s="3">
        <f t="shared" si="0"/>
        <v>31</v>
      </c>
      <c r="F7" s="26">
        <v>0.1741</v>
      </c>
      <c r="G7" s="8">
        <f t="shared" si="1"/>
        <v>1.3465005609198277E-2</v>
      </c>
      <c r="H7" s="9">
        <f t="shared" si="2"/>
        <v>4.4593800261782945E-4</v>
      </c>
      <c r="I7" s="21">
        <f t="shared" si="3"/>
        <v>933367.48214986792</v>
      </c>
    </row>
    <row r="8" spans="2:9" ht="16.2" customHeight="1" thickBot="1" x14ac:dyDescent="0.35">
      <c r="B8" s="21">
        <v>67517521</v>
      </c>
      <c r="C8" s="24">
        <v>44287</v>
      </c>
      <c r="D8" s="2">
        <v>44316</v>
      </c>
      <c r="E8" s="3">
        <f t="shared" si="0"/>
        <v>30</v>
      </c>
      <c r="F8" s="27">
        <v>0.1731</v>
      </c>
      <c r="G8" s="8">
        <f t="shared" si="1"/>
        <v>1.3393045466160602E-2</v>
      </c>
      <c r="H8" s="9">
        <f t="shared" si="2"/>
        <v>4.435700634786155E-4</v>
      </c>
      <c r="I8" s="21">
        <f t="shared" si="3"/>
        <v>898462.53227666265</v>
      </c>
    </row>
    <row r="9" spans="2:9" ht="16.2" customHeight="1" thickBot="1" x14ac:dyDescent="0.35">
      <c r="B9" s="21">
        <v>67517521</v>
      </c>
      <c r="C9" s="7">
        <v>44317</v>
      </c>
      <c r="D9" s="25">
        <v>44347</v>
      </c>
      <c r="E9" s="3">
        <f t="shared" si="0"/>
        <v>31</v>
      </c>
      <c r="F9" s="28">
        <v>0.17219999999999999</v>
      </c>
      <c r="G9" s="8">
        <f t="shared" si="1"/>
        <v>1.3328233244563004E-2</v>
      </c>
      <c r="H9" s="9">
        <f t="shared" si="2"/>
        <v>4.4143719656886127E-4</v>
      </c>
      <c r="I9" s="21">
        <f t="shared" si="3"/>
        <v>923947.1008750957</v>
      </c>
    </row>
    <row r="10" spans="2:9" ht="16.2" customHeight="1" thickBot="1" x14ac:dyDescent="0.35">
      <c r="B10" s="21">
        <v>67517521</v>
      </c>
      <c r="C10" s="7">
        <v>44348</v>
      </c>
      <c r="D10" s="25">
        <v>44377</v>
      </c>
      <c r="E10" s="3">
        <f t="shared" si="0"/>
        <v>30</v>
      </c>
      <c r="F10" s="28">
        <v>0.1721</v>
      </c>
      <c r="G10" s="8">
        <f t="shared" si="1"/>
        <v>1.3321029071094337E-2</v>
      </c>
      <c r="H10" s="9">
        <f t="shared" si="2"/>
        <v>4.4120011055892583E-4</v>
      </c>
      <c r="I10" s="21">
        <f t="shared" si="3"/>
        <v>893662.13189593784</v>
      </c>
    </row>
    <row r="11" spans="2:9" ht="16.2" customHeight="1" thickBot="1" x14ac:dyDescent="0.35">
      <c r="B11" s="21">
        <v>67517521</v>
      </c>
      <c r="C11" s="23">
        <v>44378</v>
      </c>
      <c r="D11" s="6">
        <v>44408</v>
      </c>
      <c r="E11" s="3">
        <f t="shared" si="0"/>
        <v>31</v>
      </c>
      <c r="F11" s="26">
        <v>0.17180000000000001</v>
      </c>
      <c r="G11" s="8">
        <f t="shared" si="1"/>
        <v>1.3299413169677532E-2</v>
      </c>
      <c r="H11" s="9">
        <f t="shared" si="2"/>
        <v>4.4048873148283541E-4</v>
      </c>
      <c r="I11" s="21">
        <f t="shared" si="3"/>
        <v>921961.9225228267</v>
      </c>
    </row>
    <row r="12" spans="2:9" ht="15.6" customHeight="1" thickBot="1" x14ac:dyDescent="0.35">
      <c r="B12" s="21">
        <v>67517521</v>
      </c>
      <c r="C12" s="23">
        <v>44409</v>
      </c>
      <c r="D12" s="6">
        <v>44439</v>
      </c>
      <c r="E12" s="3">
        <f t="shared" si="0"/>
        <v>31</v>
      </c>
      <c r="F12" s="26">
        <v>0.1724</v>
      </c>
      <c r="G12" s="8">
        <f t="shared" si="1"/>
        <v>1.3342639901547937E-2</v>
      </c>
      <c r="H12" s="9">
        <f t="shared" si="2"/>
        <v>4.4191130808579615E-4</v>
      </c>
      <c r="I12" s="21">
        <f t="shared" si="3"/>
        <v>924939.43673842656</v>
      </c>
    </row>
    <row r="13" spans="2:9" ht="16.2" customHeight="1" thickBot="1" x14ac:dyDescent="0.35">
      <c r="B13" s="21">
        <v>67517521</v>
      </c>
      <c r="C13" s="23">
        <v>44440</v>
      </c>
      <c r="D13" s="2">
        <v>44469</v>
      </c>
      <c r="E13" s="3">
        <f t="shared" si="0"/>
        <v>30</v>
      </c>
      <c r="F13" s="26">
        <v>0.1719</v>
      </c>
      <c r="G13" s="8">
        <f t="shared" si="1"/>
        <v>1.3306619033743639E-2</v>
      </c>
      <c r="H13" s="9">
        <f t="shared" si="2"/>
        <v>4.4072587801946561E-4</v>
      </c>
      <c r="I13" s="21">
        <f t="shared" si="3"/>
        <v>892701.56173268124</v>
      </c>
    </row>
    <row r="14" spans="2:9" ht="16.2" customHeight="1" thickBot="1" x14ac:dyDescent="0.35">
      <c r="B14" s="21">
        <v>67517521</v>
      </c>
      <c r="C14" s="23">
        <v>44470</v>
      </c>
      <c r="D14" s="6">
        <v>44500</v>
      </c>
      <c r="E14" s="3">
        <f t="shared" si="0"/>
        <v>31</v>
      </c>
      <c r="F14" s="26">
        <v>0.17080000000000001</v>
      </c>
      <c r="G14" s="8">
        <f t="shared" si="1"/>
        <v>1.3227323509367173E-2</v>
      </c>
      <c r="H14" s="9">
        <f t="shared" si="2"/>
        <v>4.3811615551492267E-4</v>
      </c>
      <c r="I14" s="21">
        <f t="shared" si="3"/>
        <v>916996.01864295977</v>
      </c>
    </row>
    <row r="15" spans="2:9" ht="16.2" customHeight="1" thickBot="1" x14ac:dyDescent="0.35">
      <c r="B15" s="21">
        <v>67517521</v>
      </c>
      <c r="C15" s="23">
        <v>44501</v>
      </c>
      <c r="D15" s="2">
        <v>44530</v>
      </c>
      <c r="E15" s="3">
        <f t="shared" si="0"/>
        <v>30</v>
      </c>
      <c r="F15" s="26">
        <v>0.17269999999999999</v>
      </c>
      <c r="G15" s="8">
        <f t="shared" si="1"/>
        <v>1.3364245663525676E-2</v>
      </c>
      <c r="H15" s="9">
        <f t="shared" si="2"/>
        <v>4.4262232415648306E-4</v>
      </c>
      <c r="I15" s="21">
        <f t="shared" si="3"/>
        <v>896542.86198912456</v>
      </c>
    </row>
    <row r="16" spans="2:9" ht="16.2" customHeight="1" thickBot="1" x14ac:dyDescent="0.35">
      <c r="B16" s="21">
        <v>67517521</v>
      </c>
      <c r="C16" s="23">
        <v>44531</v>
      </c>
      <c r="D16" s="6">
        <v>44561</v>
      </c>
      <c r="E16" s="3">
        <f t="shared" si="0"/>
        <v>31</v>
      </c>
      <c r="F16" s="26">
        <v>0.17460000000000001</v>
      </c>
      <c r="G16" s="8">
        <f t="shared" si="1"/>
        <v>1.3500964614900468E-2</v>
      </c>
      <c r="H16" s="9">
        <f t="shared" si="2"/>
        <v>4.4712121809009631E-4</v>
      </c>
      <c r="I16" s="21">
        <f t="shared" si="3"/>
        <v>935844.0031902534</v>
      </c>
    </row>
    <row r="17" spans="2:9" ht="16.2" customHeight="1" thickBot="1" x14ac:dyDescent="0.35">
      <c r="B17" s="21">
        <v>67517521</v>
      </c>
      <c r="C17" s="2">
        <v>44562</v>
      </c>
      <c r="D17" s="2">
        <v>44592</v>
      </c>
      <c r="E17" s="3">
        <f t="shared" si="0"/>
        <v>31</v>
      </c>
      <c r="F17" s="8">
        <v>0.17660000000000001</v>
      </c>
      <c r="G17" s="8">
        <f t="shared" si="1"/>
        <v>1.364466046599877E-2</v>
      </c>
      <c r="H17" s="9">
        <f t="shared" si="2"/>
        <v>4.5184906262552005E-4</v>
      </c>
      <c r="I17" s="21">
        <f t="shared" si="3"/>
        <v>945739.58581411478</v>
      </c>
    </row>
    <row r="18" spans="2:9" ht="16.2" customHeight="1" thickBot="1" x14ac:dyDescent="0.35">
      <c r="B18" s="21">
        <v>67517521</v>
      </c>
      <c r="C18" s="2">
        <v>44593</v>
      </c>
      <c r="D18" s="2">
        <v>44620</v>
      </c>
      <c r="E18" s="3">
        <f t="shared" ref="E18:E23" si="4">D18-C18+1</f>
        <v>28</v>
      </c>
      <c r="F18" s="8">
        <v>0.183</v>
      </c>
      <c r="G18" s="8">
        <f t="shared" ref="G18:G23" si="5">+(1+F18)^(1/12)-1</f>
        <v>1.4102987320446125E-2</v>
      </c>
      <c r="H18" s="9">
        <f t="shared" ref="H18:H23" si="6">+(1+G18)^(1/30)-1</f>
        <v>4.6692448919682938E-4</v>
      </c>
      <c r="I18" s="21">
        <f t="shared" si="3"/>
        <v>882716.35213331366</v>
      </c>
    </row>
    <row r="19" spans="2:9" ht="18.600000000000001" customHeight="1" thickBot="1" x14ac:dyDescent="0.35">
      <c r="B19" s="21">
        <v>67517521</v>
      </c>
      <c r="C19" s="2">
        <v>44621</v>
      </c>
      <c r="D19" s="7">
        <v>44651</v>
      </c>
      <c r="E19" s="3">
        <f t="shared" si="4"/>
        <v>31</v>
      </c>
      <c r="F19" s="8">
        <v>0.1847</v>
      </c>
      <c r="G19" s="8">
        <f t="shared" si="5"/>
        <v>1.4224348312794177E-2</v>
      </c>
      <c r="H19" s="9">
        <f t="shared" si="6"/>
        <v>4.7091522905229333E-4</v>
      </c>
      <c r="I19" s="21">
        <f t="shared" si="3"/>
        <v>985645.89486949879</v>
      </c>
    </row>
    <row r="20" spans="2:9" ht="16.2" customHeight="1" thickBot="1" x14ac:dyDescent="0.35">
      <c r="B20" s="21">
        <v>67517521</v>
      </c>
      <c r="C20" s="2">
        <v>44652</v>
      </c>
      <c r="D20" s="2">
        <v>44681</v>
      </c>
      <c r="E20" s="3">
        <f t="shared" si="4"/>
        <v>30</v>
      </c>
      <c r="F20" s="8">
        <v>0.1905</v>
      </c>
      <c r="G20" s="8">
        <f t="shared" si="5"/>
        <v>1.4637205484079763E-2</v>
      </c>
      <c r="H20" s="9">
        <f t="shared" si="6"/>
        <v>4.8448784563337455E-4</v>
      </c>
      <c r="I20" s="21">
        <f t="shared" si="3"/>
        <v>981342.54875388369</v>
      </c>
    </row>
    <row r="21" spans="2:9" ht="17.399999999999999" customHeight="1" thickBot="1" x14ac:dyDescent="0.35">
      <c r="B21" s="21">
        <v>67517521</v>
      </c>
      <c r="C21" s="2">
        <v>44682</v>
      </c>
      <c r="D21" s="2">
        <v>44712</v>
      </c>
      <c r="E21" s="3">
        <f t="shared" si="4"/>
        <v>31</v>
      </c>
      <c r="F21" s="8">
        <v>0.1971</v>
      </c>
      <c r="G21" s="8">
        <f t="shared" si="5"/>
        <v>1.5104771622098889E-2</v>
      </c>
      <c r="H21" s="9">
        <f t="shared" si="6"/>
        <v>4.9985256599960337E-4</v>
      </c>
      <c r="I21" s="21">
        <f t="shared" si="3"/>
        <v>1046212.9897752453</v>
      </c>
    </row>
    <row r="22" spans="2:9" ht="15.6" customHeight="1" thickBot="1" x14ac:dyDescent="0.35">
      <c r="B22" s="21">
        <v>67517521</v>
      </c>
      <c r="C22" s="2">
        <v>44713</v>
      </c>
      <c r="D22" s="2">
        <v>44742</v>
      </c>
      <c r="E22" s="3">
        <f t="shared" si="4"/>
        <v>30</v>
      </c>
      <c r="F22" s="8">
        <v>0.20399999999999999</v>
      </c>
      <c r="G22" s="8">
        <f t="shared" si="5"/>
        <v>1.5591070943802521E-2</v>
      </c>
      <c r="H22" s="9">
        <f t="shared" si="6"/>
        <v>5.1582562254504083E-4</v>
      </c>
      <c r="I22" s="21">
        <f t="shared" si="3"/>
        <v>1044818.019075686</v>
      </c>
    </row>
    <row r="23" spans="2:9" ht="15.6" customHeight="1" thickBot="1" x14ac:dyDescent="0.35">
      <c r="B23" s="21">
        <v>67517521</v>
      </c>
      <c r="C23" s="22">
        <v>44743</v>
      </c>
      <c r="D23" s="22">
        <v>44773</v>
      </c>
      <c r="E23" s="3">
        <f t="shared" si="4"/>
        <v>31</v>
      </c>
      <c r="F23" s="8">
        <v>0.21279999999999999</v>
      </c>
      <c r="G23" s="8">
        <f t="shared" si="5"/>
        <v>1.620758543424472E-2</v>
      </c>
      <c r="H23" s="9">
        <f t="shared" si="6"/>
        <v>5.3606512020598629E-4</v>
      </c>
      <c r="I23" s="21">
        <f t="shared" si="3"/>
        <v>1122007.4283371314</v>
      </c>
    </row>
    <row r="24" spans="2:9" ht="15" thickBot="1" x14ac:dyDescent="0.35">
      <c r="B24" s="21">
        <v>67517521</v>
      </c>
      <c r="C24" s="2">
        <v>44774</v>
      </c>
      <c r="D24" s="2">
        <v>44804</v>
      </c>
      <c r="E24" s="3">
        <f t="shared" ref="E24:E40" si="7">D24-C24+1</f>
        <v>31</v>
      </c>
      <c r="F24" s="8">
        <v>0.22209999999999999</v>
      </c>
      <c r="G24" s="8">
        <f t="shared" ref="G24:G40" si="8">+(1+F24)^(1/12)-1</f>
        <v>1.6854688342333501E-2</v>
      </c>
      <c r="H24" s="9">
        <f t="shared" ref="H24:H40" si="9">+(1+G24)^(1/30)-1</f>
        <v>5.5729603860510402E-4</v>
      </c>
      <c r="I24" s="21">
        <f t="shared" si="3"/>
        <v>1166444.6566818445</v>
      </c>
    </row>
    <row r="25" spans="2:9" ht="15" thickBot="1" x14ac:dyDescent="0.35">
      <c r="B25" s="21">
        <v>67517521</v>
      </c>
      <c r="C25" s="6">
        <v>44805</v>
      </c>
      <c r="D25" s="6">
        <v>44834</v>
      </c>
      <c r="E25" s="17">
        <f t="shared" si="7"/>
        <v>30</v>
      </c>
      <c r="F25" s="18">
        <v>0.23499999999999999</v>
      </c>
      <c r="G25" s="18">
        <f t="shared" si="8"/>
        <v>1.7744849287870457E-2</v>
      </c>
      <c r="H25" s="19">
        <f t="shared" si="9"/>
        <v>5.8648016250040236E-4</v>
      </c>
      <c r="I25" s="21">
        <f t="shared" si="3"/>
        <v>1187930.6006311299</v>
      </c>
    </row>
    <row r="26" spans="2:9" ht="15" thickBot="1" x14ac:dyDescent="0.35">
      <c r="B26" s="21">
        <v>67517521</v>
      </c>
      <c r="C26" s="2">
        <v>44835</v>
      </c>
      <c r="D26" s="2">
        <v>44865</v>
      </c>
      <c r="E26" s="3">
        <f t="shared" si="7"/>
        <v>31</v>
      </c>
      <c r="F26" s="8">
        <v>0.24610000000000001</v>
      </c>
      <c r="G26" s="8">
        <f t="shared" si="8"/>
        <v>1.8504005577408167E-2</v>
      </c>
      <c r="H26" s="9">
        <f t="shared" si="9"/>
        <v>6.1134978138954743E-4</v>
      </c>
      <c r="I26" s="21">
        <f t="shared" si="3"/>
        <v>1279581.4728027396</v>
      </c>
    </row>
    <row r="27" spans="2:9" ht="15" thickBot="1" x14ac:dyDescent="0.35">
      <c r="B27" s="21">
        <v>67517521</v>
      </c>
      <c r="C27" s="2">
        <v>44866</v>
      </c>
      <c r="D27" s="2">
        <v>44895</v>
      </c>
      <c r="E27" s="3">
        <f t="shared" si="7"/>
        <v>30</v>
      </c>
      <c r="F27" s="8">
        <v>0.25779999999999997</v>
      </c>
      <c r="G27" s="8">
        <f t="shared" si="8"/>
        <v>1.9297516038621731E-2</v>
      </c>
      <c r="H27" s="9">
        <f t="shared" si="9"/>
        <v>6.3732568111607435E-4</v>
      </c>
      <c r="I27" s="21">
        <f t="shared" si="3"/>
        <v>1290919.5017578157</v>
      </c>
    </row>
    <row r="28" spans="2:9" ht="15" thickBot="1" x14ac:dyDescent="0.35">
      <c r="B28" s="21">
        <v>67517521</v>
      </c>
      <c r="C28" s="2">
        <v>44896</v>
      </c>
      <c r="D28" s="2">
        <v>44926</v>
      </c>
      <c r="E28" s="3">
        <f t="shared" si="7"/>
        <v>31</v>
      </c>
      <c r="F28" s="8">
        <v>0.27639999999999998</v>
      </c>
      <c r="G28" s="8">
        <f t="shared" si="8"/>
        <v>2.0545173109869586E-2</v>
      </c>
      <c r="H28" s="9">
        <f t="shared" si="9"/>
        <v>6.7812875713824106E-4</v>
      </c>
      <c r="I28" s="21">
        <f t="shared" si="3"/>
        <v>1419352.7506243377</v>
      </c>
    </row>
    <row r="29" spans="2:9" ht="15" thickBot="1" x14ac:dyDescent="0.35">
      <c r="B29" s="21">
        <v>67517521</v>
      </c>
      <c r="C29" s="2">
        <v>44927</v>
      </c>
      <c r="D29" s="2">
        <v>44957</v>
      </c>
      <c r="E29" s="5">
        <f t="shared" si="7"/>
        <v>31</v>
      </c>
      <c r="F29" s="8">
        <v>0.28839999999999999</v>
      </c>
      <c r="G29" s="8">
        <f t="shared" si="8"/>
        <v>2.1341298058088709E-2</v>
      </c>
      <c r="H29" s="9">
        <f t="shared" si="9"/>
        <v>7.0413984146489028E-4</v>
      </c>
      <c r="I29" s="21">
        <f t="shared" si="3"/>
        <v>1473795.0725243145</v>
      </c>
    </row>
    <row r="30" spans="2:9" ht="15" thickBot="1" x14ac:dyDescent="0.35">
      <c r="B30" s="21">
        <v>67517521</v>
      </c>
      <c r="C30" s="2">
        <v>44958</v>
      </c>
      <c r="D30" s="2">
        <v>44985</v>
      </c>
      <c r="E30" s="3">
        <f t="shared" si="7"/>
        <v>28</v>
      </c>
      <c r="F30" s="8">
        <v>0.30180000000000001</v>
      </c>
      <c r="G30" s="8">
        <f t="shared" si="8"/>
        <v>2.22223109452242E-2</v>
      </c>
      <c r="H30" s="9">
        <f t="shared" si="9"/>
        <v>7.3290155829486281E-4</v>
      </c>
      <c r="I30" s="21">
        <f t="shared" si="3"/>
        <v>1385543.4978869716</v>
      </c>
    </row>
    <row r="31" spans="2:9" ht="15" thickBot="1" x14ac:dyDescent="0.35">
      <c r="B31" s="21">
        <v>67517521</v>
      </c>
      <c r="C31" s="2">
        <v>44986</v>
      </c>
      <c r="D31" s="7">
        <v>45016</v>
      </c>
      <c r="E31" s="3">
        <f t="shared" si="7"/>
        <v>31</v>
      </c>
      <c r="F31" s="8">
        <v>0.30840000000000001</v>
      </c>
      <c r="G31" s="8">
        <f t="shared" si="8"/>
        <v>2.2653191301707398E-2</v>
      </c>
      <c r="H31" s="9">
        <f t="shared" si="9"/>
        <v>7.4695943725133773E-4</v>
      </c>
      <c r="I31" s="21">
        <f t="shared" si="3"/>
        <v>1563418.3342137267</v>
      </c>
    </row>
    <row r="32" spans="2:9" ht="15" thickBot="1" x14ac:dyDescent="0.35">
      <c r="B32" s="21">
        <v>67517521</v>
      </c>
      <c r="C32" s="2">
        <v>45017</v>
      </c>
      <c r="D32" s="2">
        <v>45046</v>
      </c>
      <c r="E32" s="3">
        <f t="shared" si="7"/>
        <v>30</v>
      </c>
      <c r="F32" s="8">
        <v>0.31390000000000001</v>
      </c>
      <c r="G32" s="8">
        <f t="shared" si="8"/>
        <v>2.3010739001574354E-2</v>
      </c>
      <c r="H32" s="9">
        <f t="shared" si="9"/>
        <v>7.5862042276364505E-4</v>
      </c>
      <c r="I32" s="21">
        <f t="shared" si="3"/>
        <v>1536605.1097491984</v>
      </c>
    </row>
    <row r="33" spans="2:9" ht="15" thickBot="1" x14ac:dyDescent="0.35">
      <c r="B33" s="21">
        <v>67517521</v>
      </c>
      <c r="C33" s="2">
        <v>45047</v>
      </c>
      <c r="D33" s="2">
        <v>45077</v>
      </c>
      <c r="E33" s="3">
        <f t="shared" si="7"/>
        <v>31</v>
      </c>
      <c r="F33" s="8">
        <v>0.30270000000000002</v>
      </c>
      <c r="G33" s="8">
        <f t="shared" si="8"/>
        <v>2.2281185112344559E-2</v>
      </c>
      <c r="H33" s="20">
        <f t="shared" si="9"/>
        <v>7.3482272147784577E-4</v>
      </c>
      <c r="I33" s="21">
        <f t="shared" si="3"/>
        <v>1538015.6643883856</v>
      </c>
    </row>
    <row r="34" spans="2:9" ht="15" thickBot="1" x14ac:dyDescent="0.35">
      <c r="B34" s="21">
        <v>67517521</v>
      </c>
      <c r="C34" s="2">
        <v>45078</v>
      </c>
      <c r="D34" s="2">
        <v>45107</v>
      </c>
      <c r="E34" s="3">
        <f t="shared" ref="E34:E39" si="10">D34-C34+1</f>
        <v>30</v>
      </c>
      <c r="F34" s="8">
        <v>0.29759999999999998</v>
      </c>
      <c r="G34" s="8">
        <f t="shared" ref="G34:G39" si="11">+(1+F34)^(1/12)-1</f>
        <v>2.1947070542897462E-2</v>
      </c>
      <c r="H34" s="9">
        <f t="shared" ref="H34:H39" si="12">+(1+G34)^(1/30)-1</f>
        <v>7.239185814971183E-4</v>
      </c>
      <c r="I34" s="21">
        <f t="shared" si="3"/>
        <v>1466315.6408556569</v>
      </c>
    </row>
    <row r="35" spans="2:9" ht="15" thickBot="1" x14ac:dyDescent="0.35">
      <c r="B35" s="21">
        <v>67517521</v>
      </c>
      <c r="C35" s="2">
        <v>45108</v>
      </c>
      <c r="D35" s="2">
        <v>45138</v>
      </c>
      <c r="E35" s="3">
        <f t="shared" si="10"/>
        <v>31</v>
      </c>
      <c r="F35" s="8">
        <v>0.29360000000000003</v>
      </c>
      <c r="G35" s="8">
        <f t="shared" si="11"/>
        <v>2.1684176535087696E-2</v>
      </c>
      <c r="H35" s="9">
        <f t="shared" si="12"/>
        <v>7.1533636800213962E-4</v>
      </c>
      <c r="I35" s="21">
        <f t="shared" si="3"/>
        <v>1497229.8857080939</v>
      </c>
    </row>
    <row r="36" spans="2:9" ht="15" thickBot="1" x14ac:dyDescent="0.35">
      <c r="B36" s="21">
        <v>67517521</v>
      </c>
      <c r="C36" s="2">
        <v>45139</v>
      </c>
      <c r="D36" s="2">
        <v>45169</v>
      </c>
      <c r="E36" s="3">
        <f t="shared" si="10"/>
        <v>31</v>
      </c>
      <c r="F36" s="8">
        <v>0.28749999999999998</v>
      </c>
      <c r="G36" s="8">
        <f t="shared" si="11"/>
        <v>2.1281824965027063E-2</v>
      </c>
      <c r="H36" s="9">
        <f t="shared" si="12"/>
        <v>7.0219740734600578E-4</v>
      </c>
      <c r="I36" s="21">
        <f t="shared" si="3"/>
        <v>1469729.4740955145</v>
      </c>
    </row>
    <row r="37" spans="2:9" ht="15" thickBot="1" x14ac:dyDescent="0.35">
      <c r="B37" s="21">
        <v>67517521</v>
      </c>
      <c r="C37" s="2">
        <v>45170</v>
      </c>
      <c r="D37" s="2">
        <v>45199</v>
      </c>
      <c r="E37" s="3">
        <f t="shared" si="10"/>
        <v>30</v>
      </c>
      <c r="F37" s="8">
        <v>0.28029999999999999</v>
      </c>
      <c r="G37" s="8">
        <f t="shared" si="11"/>
        <v>2.0804663549857549E-2</v>
      </c>
      <c r="H37" s="9">
        <f t="shared" si="12"/>
        <v>6.86609012210182E-4</v>
      </c>
      <c r="I37" s="21">
        <f t="shared" si="3"/>
        <v>1390744.1520207068</v>
      </c>
    </row>
    <row r="38" spans="2:9" ht="15" thickBot="1" x14ac:dyDescent="0.35">
      <c r="B38" s="21">
        <v>67517521</v>
      </c>
      <c r="C38" s="2">
        <v>45200</v>
      </c>
      <c r="D38" s="2">
        <v>45230</v>
      </c>
      <c r="E38" s="3">
        <f t="shared" si="10"/>
        <v>31</v>
      </c>
      <c r="F38" s="8">
        <v>0.26529999999999998</v>
      </c>
      <c r="G38" s="8">
        <f t="shared" si="11"/>
        <v>1.9802625354918835E-2</v>
      </c>
      <c r="H38" s="9">
        <f t="shared" si="12"/>
        <v>6.5385046767652E-4</v>
      </c>
      <c r="I38" s="21">
        <f t="shared" si="3"/>
        <v>1368537.2431484871</v>
      </c>
    </row>
    <row r="39" spans="2:9" ht="15" thickBot="1" x14ac:dyDescent="0.35">
      <c r="B39" s="21">
        <v>67517521</v>
      </c>
      <c r="C39" s="2">
        <v>45231</v>
      </c>
      <c r="D39" s="2">
        <v>45260</v>
      </c>
      <c r="E39" s="3">
        <f t="shared" si="10"/>
        <v>30</v>
      </c>
      <c r="F39" s="8">
        <v>0.25519999999999998</v>
      </c>
      <c r="G39" s="8">
        <f t="shared" si="11"/>
        <v>1.9121766867196577E-2</v>
      </c>
      <c r="H39" s="9">
        <f t="shared" si="12"/>
        <v>6.3157414356007635E-4</v>
      </c>
      <c r="I39" s="21">
        <f t="shared" si="3"/>
        <v>1279269.6150262342</v>
      </c>
    </row>
    <row r="40" spans="2:9" ht="15" thickBot="1" x14ac:dyDescent="0.35">
      <c r="B40" s="21">
        <v>67517521</v>
      </c>
      <c r="C40" s="2">
        <v>45261</v>
      </c>
      <c r="D40" s="2">
        <v>45287</v>
      </c>
      <c r="E40" s="3">
        <f t="shared" si="7"/>
        <v>27</v>
      </c>
      <c r="F40" s="8">
        <v>0.25040000000000001</v>
      </c>
      <c r="G40" s="8">
        <f t="shared" si="8"/>
        <v>1.8796428318203828E-2</v>
      </c>
      <c r="H40" s="9">
        <f t="shared" si="9"/>
        <v>6.2092463873408832E-4</v>
      </c>
      <c r="I40" s="21">
        <f t="shared" ref="I40" si="13">(B40*H40)*E40</f>
        <v>1131928.8930489481</v>
      </c>
    </row>
    <row r="41" spans="2:9" ht="15" thickBot="1" x14ac:dyDescent="0.35">
      <c r="B41" s="10"/>
      <c r="C41" s="11"/>
      <c r="D41" s="11"/>
      <c r="E41" s="29" t="s">
        <v>9</v>
      </c>
      <c r="F41" s="30"/>
      <c r="G41" s="30"/>
      <c r="H41" s="31"/>
      <c r="I41" s="12">
        <f>B40</f>
        <v>67517521</v>
      </c>
    </row>
    <row r="42" spans="2:9" ht="15" thickBot="1" x14ac:dyDescent="0.35">
      <c r="B42" s="13"/>
      <c r="C42" s="11"/>
      <c r="D42" s="11"/>
      <c r="E42" s="32" t="s">
        <v>10</v>
      </c>
      <c r="F42" s="33"/>
      <c r="G42" s="33"/>
      <c r="H42" s="34"/>
      <c r="I42" s="4">
        <f>+SUM(I5:I40)</f>
        <v>41340067.236355878</v>
      </c>
    </row>
    <row r="43" spans="2:9" ht="15" thickBot="1" x14ac:dyDescent="0.35">
      <c r="C43" s="14"/>
      <c r="D43" s="15"/>
      <c r="E43" s="32" t="s">
        <v>11</v>
      </c>
      <c r="F43" s="33"/>
      <c r="G43" s="33"/>
      <c r="H43" s="33"/>
      <c r="I43" s="16">
        <f>+SUM(I41:I42)</f>
        <v>108857588.23635587</v>
      </c>
    </row>
    <row r="98" ht="15.75" customHeight="1" x14ac:dyDescent="0.3"/>
  </sheetData>
  <mergeCells count="12">
    <mergeCell ref="E41:H41"/>
    <mergeCell ref="E42:H42"/>
    <mergeCell ref="E43:H43"/>
    <mergeCell ref="B1:I1"/>
    <mergeCell ref="B2:I2"/>
    <mergeCell ref="B3:B4"/>
    <mergeCell ref="C3:D3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</dc:creator>
  <cp:lastModifiedBy>Tiffany Castaño Torres</cp:lastModifiedBy>
  <dcterms:created xsi:type="dcterms:W3CDTF">2022-06-17T18:48:47Z</dcterms:created>
  <dcterms:modified xsi:type="dcterms:W3CDTF">2023-12-27T21:35:49Z</dcterms:modified>
</cp:coreProperties>
</file>