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4"/>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40" documentId="13_ncr:1_{014CB78E-18BF-4D5A-87F2-BF1653027423}" xr6:coauthVersionLast="47" xr6:coauthVersionMax="47" xr10:uidLastSave="{26A980B1-A343-4D97-BB8E-47F1DDBE4F26}"/>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<sst xmlns="http://schemas.openxmlformats.org/spreadsheetml/2006/main" count="195" uniqueCount="154">
  <si>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</si>
  <si>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</si>
  <si>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76001310500220230019500</t>
  </si>
  <si>
    <t>Juzgado</t>
  </si>
  <si>
    <t>JUZGADO SEGUNDO (002) LABORAL DEL CIRCUITO DE CALI</t>
  </si>
  <si>
    <t>Demandado</t>
  </si>
  <si>
    <t>COLFONDOS Y OTRO</t>
  </si>
  <si>
    <t xml:space="preserve">Demandante </t>
  </si>
  <si>
    <t>NELSON AUGUSTO VIVAS MERCHAN C.C. 19473029</t>
  </si>
  <si>
    <t>Tipo de vinculacion compañía</t>
  </si>
  <si>
    <t>LLAMADA EN GARANTIA</t>
  </si>
  <si>
    <t>Nombre de lesionado o muerto (s)</t>
  </si>
  <si>
    <t>N/A</t>
  </si>
  <si>
    <t>Fecha de los hechos</t>
  </si>
  <si>
    <t>01/05/1995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</si>
  <si>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</si>
  <si>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</si>
  <si>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</si>
  <si>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</si>
  <si>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</si>
  <si>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NELSON AUGUSTO VIVAS MERCHAN C.C. 19473029, NACIÓ EL 30/03/1962, COMENZÓ A REALIZAR COTIZACIONES EL RPM A PARTIR DEL MES DEL 08/09/1981, HASTA MAYO DE 1995 CUANDO DILIGENCIÓ EL FORMATO DE TRASALDO AL RAIS. AFIRMA QUE AL MOMENTO DEL TRASLADO A COLFONDOS S.A. NO LE FUERON EXPLICADAS CUALES ERAN LAS DESVENTAJAS Y LA AFECTACIÓN DE SU MESADA PENSIONAL Y DEMÁS CONCEPTOS QUE ACARREABAN EL CAMBIO DE RÉGIMEN, TAMPOCO RECIBIÓ NINGÚN TIPO DE INFORMACIÓN O ASESORÍA RESPECTO A COMO OBTENER LA PENSIÓN EN CADA UNO DE LOS REGÍMENES. EN 2001 SE TRASLADÓ A PORVENIR S.A., SIN QUE LE BRINDARAN INFORMACIÓN VERAZ Y COMPLETA ACERCA DE LAS VENTAJAS Y DESVENTAJAS DE CADA RÉGIMEN PENSIONAL.  PRESENTÓ PETICIÓN A COLPENSIONES EL 17/04/2023 SOLICITANDO LA AFILIACIÓN AL RPM, LA CUAL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</si>
  <si>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</si>
  <si>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</si>
  <si>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</si>
  <si>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</si>
  <si>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</si>
  <si>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</si>
  <si>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</si>
  <si>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</si>
  <si>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</si>
  <si>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</si>
  <si>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</si>
  <si>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</si>
  <si>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</si>
  <si>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</si>
  <si>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</si>
  <si>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</si>
  <si>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18/04/2024 (NOTIFICACIÓN POR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</si>
  <si>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</si>
  <si>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</si>
  <si>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</si>
  <si>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</si>
  <si>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</si>
  <si>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</si>
  <si>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</si>
  <si>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</si>
  <si>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</si>
  <si>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</si>
  <si>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</si>
  <si>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</si>
  <si>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</si>
  <si>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</si>
  <si>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</si>
  <si>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</si>
  <si>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</si>
  <si>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</si>
  <si>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</si>
  <si>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</si>
  <si>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</si>
  <si>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</si>
  <si>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</si>
  <si>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</si>
  <si>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</si>
  <si>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</si>
  <si>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</si>
  <si>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</si>
  <si>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</si>
  <si>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</si>
  <si>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</si>
  <si>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</si>
  <si>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</si>
  <si>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</si>
  <si>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</si>
  <si>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</si>
  <si>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</si>
  <si>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</si>
  <si>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</si>
  <si>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</si>
  <si>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</si>
  <si>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</si>
  <si>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</si>
  <si>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</si>
  <si>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</si>
  <si>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</si>
  <si>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</si>
  <si>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AJR1788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</si>
  <si>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</si>
  <si>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</si>
  <si>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</si>
  <si>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</si>
  <si>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</si>
  <si>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</si>
  <si>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vinculada al RAIS desde el 01/05/1995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</si>
  <si>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</si>
  <si>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</si>
  <si>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</si>
  <si>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</si>
  <si>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</si>
  <si>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</si>
  <si>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</si>
  <si>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</si>
  <si>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</si>
  <si>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</si>
  <si>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DEL SEÑOR NELSON VIVAS MERCHAN AL RÉGIMEN DE AHORRO INDIVIDIAL CON SOLIDARIDAD. 
3) ERROR DE DERECHO NO VICIA EL CONSENTIMIENTO. 
4) PROHIBICIÓN DE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</si>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</sst>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70" zoomScaleNormal="70" workbookViewId="0">
      <selection activeCell="B35" sqref="B3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45181</v>
      </c>
      <c r="C27" s="39"/>
    </row>
    <row r="28" spans="1:3">
      <c r="A28" s="5" t="s">
        <v>36</v>
      </c>
      <c r="B28" s="35" t="s">
        <v>37</v>
      </c>
      <c r="C28" s="35"/>
    </row>
    <row r="29" spans="1:3">
      <c r="A29" s="5" t="s">
        <v>38</v>
      </c>
      <c r="B29" s="35">
        <v>45356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76001310500220230019500</v>
      </c>
      <c r="C3" s="36"/>
    </row>
    <row r="4" spans="1:3">
      <c r="A4" s="5" t="s">
        <v>3</v>
      </c>
      <c r="B4" s="36" t="str">
        <f>'GENERALES NOTA 322'!B3:C3</f>
        <v>JUZGADO SEGUNDO (002) LABORAL DEL CIRCUITO DE CALI</v>
      </c>
      <c r="C4" s="36"/>
    </row>
    <row r="5" spans="1:3">
      <c r="A5" s="5" t="s">
        <v>5</v>
      </c>
      <c r="B5" s="36" t="str">
        <f>'GENERALES NOTA 322'!B4:C4</f>
        <v>COLFONDOS Y OTRO</v>
      </c>
      <c r="C5" s="36"/>
    </row>
    <row r="6" spans="1:3">
      <c r="A6" s="5" t="s">
        <v>7</v>
      </c>
      <c r="B6" s="36" t="str">
        <f>'GENERALES NOTA 322'!B5:C5</f>
        <v>NELSON AUGUSTO VIVAS MERCHAN C.C. 19473029</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Normal="100" workbookViewId="0">
      <selection activeCell="C10" sqref="C1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76001310500220230019500</v>
      </c>
      <c r="C3" s="74"/>
    </row>
    <row r="4" spans="1:6">
      <c r="A4" s="21" t="s">
        <v>3</v>
      </c>
      <c r="B4" s="74" t="str">
        <f>'GENERALES NOTA 322'!B3:C3</f>
        <v>JUZGADO SEGUNDO (002) LABORAL DEL CIRCUITO DE CALI</v>
      </c>
      <c r="C4" s="74"/>
    </row>
    <row r="5" spans="1:6">
      <c r="A5" s="21" t="s">
        <v>5</v>
      </c>
      <c r="B5" s="74" t="str">
        <f>'GENERALES NOTA 322'!B4:C4</f>
        <v>COLFONDOS Y OTRO</v>
      </c>
      <c r="C5" s="74"/>
    </row>
    <row r="6" spans="1:6" ht="14.45" customHeight="1">
      <c r="A6" s="21" t="s">
        <v>7</v>
      </c>
      <c r="B6" s="74" t="str">
        <f>'GENERALES NOTA 322'!B5:C5</f>
        <v>NELSON AUGUSTO VIVAS MERCHAN C.C. 19473029</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row>
    <row r="20" spans="1:3">
      <c r="A20" s="87"/>
      <c r="B20" s="22" t="s">
        <v>26</v>
      </c>
      <c r="C20" s="19"/>
    </row>
    <row r="21" spans="1:3">
      <c r="A21" s="87"/>
      <c r="B21" s="76" t="s">
        <v>27</v>
      </c>
      <c r="C21" s="77"/>
    </row>
    <row r="22" spans="1:3">
      <c r="A22" s="87"/>
      <c r="B22" s="22" t="s">
        <v>86</v>
      </c>
      <c r="C22" s="19"/>
    </row>
    <row r="23" spans="1:3" ht="45.75">
      <c r="A23" s="87"/>
      <c r="B23" s="22" t="s">
        <v>95</v>
      </c>
      <c r="C23" s="19"/>
    </row>
    <row r="24" spans="1:3">
      <c r="A24" s="87"/>
      <c r="B24" s="76" t="s">
        <v>96</v>
      </c>
      <c r="C24" s="77"/>
    </row>
    <row r="25" spans="1:3">
      <c r="A25" s="25"/>
      <c r="B25" s="22" t="s">
        <v>97</v>
      </c>
      <c r="C25" s="26"/>
    </row>
    <row r="26" spans="1:3">
      <c r="A26" s="27"/>
      <c r="B26" s="22" t="s">
        <v>44</v>
      </c>
      <c r="C26" s="28">
        <v>0</v>
      </c>
    </row>
    <row r="27" spans="1:3">
      <c r="A27" s="27"/>
      <c r="B27" s="22" t="s">
        <v>98</v>
      </c>
      <c r="C27" s="26"/>
    </row>
    <row r="28" spans="1:3">
      <c r="A28" s="18" t="s">
        <v>99</v>
      </c>
      <c r="B28" s="80">
        <f>IFERROR(B17*(VLOOKUP(B15,Hoja2!$G$1:$H$6,2,0)),16666)</f>
        <v>16666</v>
      </c>
      <c r="C28" s="80"/>
    </row>
    <row r="29" spans="1:3" ht="30.75">
      <c r="A29" s="21" t="s">
        <v>100</v>
      </c>
      <c r="B29" s="81" t="s">
        <v>101</v>
      </c>
      <c r="C29" s="82"/>
    </row>
    <row r="30" spans="1:3" ht="30.75">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76001310500220230019500</v>
      </c>
      <c r="C3" s="36"/>
    </row>
    <row r="4" spans="1:3">
      <c r="A4" s="5" t="s">
        <v>3</v>
      </c>
      <c r="B4" s="36" t="str">
        <f>'GENERALES NOTA 322'!B3:C3</f>
        <v>JUZGADO SEGUNDO (002) LABORAL DEL CIRCUITO DE CALI</v>
      </c>
      <c r="C4" s="36"/>
    </row>
    <row r="5" spans="1:3" ht="29.1" customHeight="1">
      <c r="A5" s="5" t="s">
        <v>5</v>
      </c>
      <c r="B5" s="36" t="str">
        <f>'GENERALES NOTA 322'!B4:C4</f>
        <v>COLFONDOS Y OTRO</v>
      </c>
      <c r="C5" s="36"/>
    </row>
    <row r="6" spans="1:3">
      <c r="A6" s="5" t="s">
        <v>7</v>
      </c>
      <c r="B6" s="36" t="str">
        <f>'GENERALES NOTA 322'!B5:C5</f>
        <v>NELSON AUGUSTO VIVAS MERCHAN C.C. 19473029</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2024-05-03T12:49:43Z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