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PCCALI11\Downloads\"/>
    </mc:Choice>
  </mc:AlternateContent>
  <xr:revisionPtr revIDLastSave="0" documentId="13_ncr:1_{6D9176AF-775B-4B45-BE70-EBEB6C2738B1}" xr6:coauthVersionLast="47" xr6:coauthVersionMax="47" xr10:uidLastSave="{00000000-0000-0000-0000-000000000000}"/>
  <bookViews>
    <workbookView xWindow="-120" yWindow="-120" windowWidth="29040" windowHeight="157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<sst xmlns="http://schemas.openxmlformats.org/spreadsheetml/2006/main" count="195" uniqueCount="154">
  <si>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</si>
  <si>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</si>
  <si>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11001310500720230015200</t>
  </si>
  <si>
    <t>Juzgado</t>
  </si>
  <si>
    <t>JUZGADO SÉPTIMO (007) LABORAL CIRCUITO BOGOTA</t>
  </si>
  <si>
    <t>Demandado</t>
  </si>
  <si>
    <t>COLFONDOS Y OTRO</t>
  </si>
  <si>
    <t xml:space="preserve">Demandante </t>
  </si>
  <si>
    <t>PIEDAD GUTIERREZ BARRIOS C.C. 38.260.863</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</si>
  <si>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</si>
  <si>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</si>
  <si>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</si>
  <si>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</si>
  <si>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</si>
  <si>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</si>
  <si>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</si>
  <si>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</si>
  <si>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</si>
  <si>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</si>
  <si>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PIEDAD GUTIERREZ BARRIOS C.C. 38.260.863	SE AFILIÓ A LA CAJA DE PREVISIÓN SOCIAL EL 23/11/1987 Y SE TRASLADÓ AL RAIS ADMINISTRADO POR COLMENA EL 01/03/1996 EN TANTO LE INDICARON EN EL RAIS TENDRÍA UNA PENSIÓN MEJOR, A CUALQUIER EDAD, CON EL MONTO QUE QUSIERA, QUE SI SE ABURRIDA DE DICHO FONDO PODÍA SOLICITAR DEVOLUCIÓN DE APORTES CUANDO QUISIERA, QUE EL ISS IBA A QUEBRAR, SOLO LE INFORMARON LAS VENTAJAS DEL TRASLADO PERO NADA EXPUSIERON SOBRE LAS DESVENTAJAS. TAMPOCO INDICARON QUE EN EL RPM LA PENSIÓN NO DEPENDE DEL AHORRO SINO DEL TIMEPO COTIZADO Y DEL SBC, QUE SI SE TRASLADABA AL RAIS PODIA PERDER LOS BENEFICIOS DEL RPM, QUE LA PENSIÓN EN EL RAIS DEPENDE DE LO QUE TENGA EN SU CAI, EL DERECHO AL RETRACTO Y TAMPOCO ENTREGARON PROYECCIÓN PENSIONAL. TAMPOCO EXPLICARON EL PORCENTAJE DE ADMINSITRACIÓN QUE IBAN A COBRAR, LAS MODALIDADES DE PENSIONES EN EL RAIS, NI ENTREGARON PLAN DE PENSIONES NI REGLAMENTO DE FUNCIONAMIENTO. QUE EL 08/08/1997 SE TRASLADÓ A COLFONDOS Y EL 01/10/2008 SE TRASLADÓ A COLPENSIONES. EL 22/09/2014 SOLICITÓ A COLPENSIONES EL RECONOCIMIENTO DE PENSIÓN DE VEJEZ Y FUE NEGADA POR NO CUMPLIR CON LA EDAD REQUERIDA. EL 30/09/2016 SOLICITÓ NUEVAMENTE LA PENSIÓN Y LE FUE RECONOCIDA EL 18/11/2016 EN CUANTÍA DE 6229870. SOLICITÓ RELIQUIDACIÓN PENSIONAL Y EL 06/01/2017 SE RESOLVIÓ UNA MESADA DE 6305683. POSTERIORMENTE EL 16/02/2017 RECONOCIÓ LA PENSIÓN EN 6735168. EL 09/03/2021 SOLICITÓ INCULSIÓN EN NOMINA Y MEDIANTE RESOLUCIÓN DEL 13/09/2021 SE LA INCULUYÓ EN NOMINA, SE RECONOCIÓ PENSIÓN POR 7629336 A PARTIR DEL 05/03/2021 Y RETROACTIVO  DE 46101007. QUE MEDIANTE AUTO DE PRUEBAS DEL 27/09/2021 COLPENSIONES LE INDICA A LA DEMANDANTE QUE EL TRASLADO AL ISS ES INVALIDO PORQUE NO CUMPLE CON EL REQUISITO DE TENER 15 AÑOS DE SERVICIO LABORADOS O COTIZADOS ANTES DEL 01/04/1994 Y SOLICITA AUTORIZACIÓN PARA REVOCAR LOS ACTOS ADMINISTRATIVOS DE RECONOCIMIENTO. EL 31/01/2022 LA DTE SOLICITÓ RELIQUIDACIÓN PENSIONAL Y MEDIANTE RES DEL 03/05/2022 SE RECONOCIÓ PENSIÓN DE 8872250 A PARTIR DEL 05/03/2021  Y RETROACTIVO DE 16655792. EL 22/07/2022 SOLICITÓ ANTE COLFONDOS, PROTECCIÓN Y COLPENSIONES LA INEFICACIA O NULIDAD DE AFILIACIÓN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</si>
  <si>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</si>
  <si>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</si>
  <si>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</si>
  <si>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</si>
  <si>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</si>
  <si>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</si>
  <si>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</si>
  <si>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</si>
  <si>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</si>
  <si>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</si>
  <si>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</si>
  <si>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</si>
  <si>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</si>
  <si>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</si>
  <si>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</si>
  <si>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</si>
  <si>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30/07/2024 (AUTO ADMITE LLAMAMIENTO)</t>
  </si>
  <si>
    <t xml:space="preserve">Fecha de contestacion </t>
  </si>
  <si>
    <t>14/08/2024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</si>
  <si>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</si>
  <si>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</si>
  <si>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</si>
  <si>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</si>
  <si>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</si>
  <si>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</si>
  <si>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</si>
  <si>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</si>
  <si>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</si>
  <si>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</si>
  <si>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</si>
  <si>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</si>
  <si>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</si>
  <si>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</si>
  <si>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</si>
  <si>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</si>
  <si>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</si>
  <si>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</si>
  <si>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</si>
  <si>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</si>
  <si>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</si>
  <si>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</si>
  <si>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</si>
  <si>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</si>
  <si>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</si>
  <si>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</si>
  <si>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</si>
  <si>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</si>
  <si>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</si>
  <si>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</si>
  <si>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</si>
  <si>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</si>
  <si>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</si>
  <si>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</si>
  <si>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</si>
  <si>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</si>
  <si>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</si>
  <si>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</si>
  <si>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</si>
  <si>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</si>
  <si>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</si>
  <si>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</si>
  <si>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</si>
  <si>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</si>
  <si>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</si>
  <si>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</si>
  <si>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AJR1777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</si>
  <si>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</si>
  <si>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</si>
  <si>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</si>
  <si>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</si>
  <si>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</si>
  <si>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</si>
  <si>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01/04/1996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</si>
  <si>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</si>
  <si>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</si>
  <si>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</si>
  <si>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</si>
  <si>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</si>
  <si>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</si>
  <si>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</si>
  <si>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</si>
  <si>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</si>
  <si>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</si>
  <si>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</si>
  <si>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</si>
  <si>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</si>
  <si>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</si>
  <si>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</si>
  <si>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</si>
  <si>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</si>
  <si>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</si>
  <si>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</si>
  <si>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</si>
  <si>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</si>
  <si>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</si>
  <si>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</si>
  <si>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</si>
  <si>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</si>
  <si>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</si>
  <si>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</si>
  <si>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</si>
  <si>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</si>
  <si>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</si>
  <si>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</si>
  <si>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</si>
  <si>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</si>
  <si>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</si>
  <si>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</si>
  <si>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</si>
  <si>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</si>
  <si>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</si>
  <si>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</si>
  <si>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</si>
  <si>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</si>
  <si>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</si>
  <si>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</si>
  <si>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</si>
  <si>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</si>
  <si>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</si>
  <si>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</si>
  <si>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</si>
  <si>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</si>
  <si>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</si>
  <si>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</si>
  <si>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</si>
  <si>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</si>
  <si>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</si>
  <si>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</si>
  <si>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</si>
  <si>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</si>
  <si>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</si>
  <si>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</si>
  <si>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</si>
  <si>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EXCEPCIONES PROPUESTAS EN LA DEMANDA:
1) EXCEPCIONES FORMULADAS POR QUIEN EFECTUÓ EL LLAMAMIENTO EN GARANTÍA A MI REPRESENTADA
2) )AFILIACIÓN LIBRE Y ESPONTÁNEA DE LA SEÑORA PIEDAD GUTIERREZ BARRIOS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</si>
</sst>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v>35068</v>
      </c>
      <c r="C8" s="36"/>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19</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45269</v>
      </c>
      <c r="C27" s="48"/>
    </row>
    <row r="28" spans="1:3" x14ac:dyDescent="0.25">
      <c r="A28" s="5" t="s">
        <v>35</v>
      </c>
      <c r="B28" s="45" t="s">
        <v>36</v>
      </c>
      <c r="C28" s="45"/>
    </row>
    <row r="29" spans="1:3" x14ac:dyDescent="0.25">
      <c r="A29" s="5" t="s">
        <v>37</v>
      </c>
      <c r="B29" s="45" t="s">
        <v>38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11001310500720230015200</v>
      </c>
      <c r="C3" s="40"/>
    </row>
    <row r="4" spans="1:3" x14ac:dyDescent="0.25">
      <c r="A4" s="5" t="s">
        <v>3</v>
      </c>
      <c r="B4" s="40" t="str">
        <f>'GENERALES NOTA 322'!B3:C3</f>
        <v>JUZGADO SÉPTIMO (007) LABORAL CIRCUITO BOGOTA</v>
      </c>
      <c r="C4" s="40"/>
    </row>
    <row r="5" spans="1:3" x14ac:dyDescent="0.25">
      <c r="A5" s="5" t="s">
        <v>5</v>
      </c>
      <c r="B5" s="40" t="str">
        <f>'GENERALES NOTA 322'!B4:C4</f>
        <v>COLFONDOS Y OTRO</v>
      </c>
      <c r="C5" s="40"/>
    </row>
    <row r="6" spans="1:3" x14ac:dyDescent="0.25">
      <c r="A6" s="5" t="s">
        <v>7</v>
      </c>
      <c r="B6" s="40" t="str">
        <f>'GENERALES NOTA 322'!B5:C5</f>
        <v>PIEDAD GUTIERREZ BARRIOS C.C. 38.260.863</v>
      </c>
      <c r="C6" s="40"/>
    </row>
    <row r="7" spans="1:3" x14ac:dyDescent="0.25">
      <c r="A7" s="5" t="s">
        <v>9</v>
      </c>
      <c r="B7" s="40" t="str">
        <f>'GENERALES NOTA 322'!B6:C6</f>
        <v>LLAMADA EN GARANTIA</v>
      </c>
      <c r="C7" s="40"/>
    </row>
    <row r="8" spans="1:3" x14ac:dyDescent="0.25">
      <c r="A8" s="13" t="s">
        <v>42</v>
      </c>
      <c r="B8" s="40"/>
      <c r="C8" s="40"/>
    </row>
    <row r="9" spans="1:3" x14ac:dyDescent="0.25">
      <c r="A9" s="13" t="s">
        <v>16</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1" zoomScaleNormal="100" workbookViewId="0">
      <selection activeCell="C26" sqref="C2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11001310500720230015200</v>
      </c>
      <c r="C3" s="87"/>
    </row>
    <row r="4" spans="1:6" x14ac:dyDescent="0.25">
      <c r="A4" s="21" t="s">
        <v>3</v>
      </c>
      <c r="B4" s="87" t="str">
        <f>'GENERALES NOTA 322'!B3:C3</f>
        <v>JUZGADO SÉPTIMO (007) LABORAL CIRCUITO BOGOTA</v>
      </c>
      <c r="C4" s="87"/>
    </row>
    <row r="5" spans="1:6" x14ac:dyDescent="0.25">
      <c r="A5" s="21" t="s">
        <v>5</v>
      </c>
      <c r="B5" s="87" t="str">
        <f>'GENERALES NOTA 322'!B4:C4</f>
        <v>COLFONDOS Y OTRO</v>
      </c>
      <c r="C5" s="87"/>
    </row>
    <row r="6" spans="1:6" ht="14.45" customHeight="1" x14ac:dyDescent="0.25">
      <c r="A6" s="21" t="s">
        <v>7</v>
      </c>
      <c r="B6" s="87" t="str">
        <f>'GENERALES NOTA 322'!B5:C5</f>
        <v>PIEDAD GUTIERREZ BARRIOS C.C. 38.260.863</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23</v>
      </c>
      <c r="C18" s="76"/>
    </row>
    <row r="19" spans="1:3" x14ac:dyDescent="0.25">
      <c r="A19" s="70"/>
      <c r="B19" s="22" t="s">
        <v>24</v>
      </c>
      <c r="C19" s="19"/>
    </row>
    <row r="20" spans="1:3" x14ac:dyDescent="0.25">
      <c r="A20" s="71"/>
      <c r="B20" s="22" t="s">
        <v>25</v>
      </c>
      <c r="C20" s="19"/>
    </row>
    <row r="21" spans="1:3" x14ac:dyDescent="0.25">
      <c r="A21" s="71"/>
      <c r="B21" s="72" t="s">
        <v>26</v>
      </c>
      <c r="C21" s="73"/>
    </row>
    <row r="22" spans="1:3" x14ac:dyDescent="0.25">
      <c r="A22" s="71"/>
      <c r="B22" s="22" t="s">
        <v>86</v>
      </c>
      <c r="C22" s="19"/>
    </row>
    <row r="23" spans="1:3" ht="45" x14ac:dyDescent="0.25">
      <c r="A23" s="71"/>
      <c r="B23" s="22" t="s">
        <v>95</v>
      </c>
      <c r="C23" s="19"/>
    </row>
    <row r="24" spans="1:3" x14ac:dyDescent="0.25">
      <c r="A24" s="71"/>
      <c r="B24" s="72" t="s">
        <v>96</v>
      </c>
      <c r="C24" s="73"/>
    </row>
    <row r="25" spans="1:3" x14ac:dyDescent="0.25">
      <c r="A25" s="25"/>
      <c r="B25" s="22" t="s">
        <v>97</v>
      </c>
      <c r="C25" s="26"/>
    </row>
    <row r="26" spans="1:3" x14ac:dyDescent="0.25">
      <c r="A26" s="27"/>
      <c r="B26" s="22" t="s">
        <v>44</v>
      </c>
      <c r="C26" s="28"/>
    </row>
    <row r="27" spans="1:3" x14ac:dyDescent="0.25">
      <c r="A27" s="27"/>
      <c r="B27" s="22" t="s">
        <v>98</v>
      </c>
      <c r="C27" s="26"/>
    </row>
    <row r="28" spans="1:3" x14ac:dyDescent="0.25">
      <c r="A28" s="18" t="s">
        <v>99</v>
      </c>
      <c r="B28" s="74">
        <f>IFERROR(B17*(VLOOKUP(B15,Hoja2!$G$1:$H$6,2,0)),16666)</f>
        <v>16666</v>
      </c>
      <c r="C28" s="74"/>
    </row>
    <row r="29" spans="1:3" ht="30" x14ac:dyDescent="0.25">
      <c r="A29" s="21" t="s">
        <v>100</v>
      </c>
      <c r="B29" s="77" t="s">
        <v>101</v>
      </c>
      <c r="C29" s="78"/>
    </row>
    <row r="30" spans="1:3" ht="30" x14ac:dyDescent="0.25">
      <c r="A30" s="21" t="s">
        <v>102</v>
      </c>
      <c r="B30" s="79" t="s">
        <v>153</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11001310500720230015200</v>
      </c>
      <c r="C3" s="40"/>
    </row>
    <row r="4" spans="1:3" x14ac:dyDescent="0.25">
      <c r="A4" s="5" t="s">
        <v>3</v>
      </c>
      <c r="B4" s="40" t="str">
        <f>'GENERALES NOTA 322'!B3:C3</f>
        <v>JUZGADO SÉPTIMO (007) LABORAL CIRCUITO BOGOTA</v>
      </c>
      <c r="C4" s="40"/>
    </row>
    <row r="5" spans="1:3" ht="29.1" customHeight="1" x14ac:dyDescent="0.25">
      <c r="A5" s="5" t="s">
        <v>5</v>
      </c>
      <c r="B5" s="40" t="str">
        <f>'GENERALES NOTA 322'!B4:C4</f>
        <v>COLFONDOS Y OTRO</v>
      </c>
      <c r="C5" s="40"/>
    </row>
    <row r="6" spans="1:3" x14ac:dyDescent="0.25">
      <c r="A6" s="5" t="s">
        <v>7</v>
      </c>
      <c r="B6" s="40" t="str">
        <f>'GENERALES NOTA 322'!B5:C5</f>
        <v>PIEDAD GUTIERREZ BARRIOS C.C. 38.260.863</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94</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88</v>
      </c>
      <c r="G1" s="2" t="s">
        <v>118</v>
      </c>
      <c r="H1" s="4">
        <v>0.7</v>
      </c>
      <c r="I1" t="s">
        <v>119</v>
      </c>
      <c r="J1" t="s">
        <v>120</v>
      </c>
      <c r="L1" t="s">
        <v>10</v>
      </c>
    </row>
    <row r="2" spans="1:12" x14ac:dyDescent="0.25">
      <c r="A2" t="s">
        <v>121</v>
      </c>
      <c r="B2" t="s">
        <v>116</v>
      </c>
      <c r="C2" t="s">
        <v>122</v>
      </c>
      <c r="D2" s="2" t="s">
        <v>123</v>
      </c>
      <c r="E2" s="1" t="s">
        <v>124</v>
      </c>
      <c r="F2" s="2" t="s">
        <v>90</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90</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JOSEPH PINTO</cp:lastModifiedBy>
  <cp:revision/>
  <dcterms:created xsi:type="dcterms:W3CDTF">2020-12-07T14:41:17Z</dcterms:created>
  <dcterms:modified xsi:type="dcterms:W3CDTF">2024-08-15T21:15:50Z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