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08"/>
  <workbookPr/>
  <mc:AlternateContent xmlns:mc="http://schemas.openxmlformats.org/markup-compatibility/2006">
    <mc:Choice Requires="x15">
      <x15ac:absPath xmlns:x15ac="http://schemas.microsoft.com/office/spreadsheetml/2010/11/ac" url="/Users/michel/Downloads/"/>
    </mc:Choice>
  </mc:AlternateContent>
  <xr:revisionPtr revIDLastSave="0" documentId="13_ncr:1_{7D2DFDDA-9577-7F41-A21F-1A3A4F32610D}" xr6:coauthVersionLast="47" xr6:coauthVersionMax="47" xr10:uidLastSave="{00000000-0000-0000-0000-000000000000}"/>
  <bookViews>
    <workbookView xWindow="2540" yWindow="660" windowWidth="24440" windowHeight="12880" activeTab="4" xr2:uid="{00000000-000D-0000-FFFF-FFFF00000000}"/>
  </bookViews>
  <sheets>
    <sheet name="NOTAS" sheetId="15" state="hidden" r:id="rId1"/>
    <sheet name="GENERALES NOTA 322" sheetId="5" r:id="rId2"/>
    <sheet name="GENERALES NOTA 321" sheetId="10" r:id="rId3"/>
    <sheet name="APERTURA- GENERALES  NOTA 324" sheetId="14" r:id="rId4"/>
    <sheet name="IMPUTACIÓN- GENERALES NOTA 324 " sheetId="17" r:id="rId5"/>
    <sheet name="GENERALES NOTA 325" sheetId="12" r:id="rId6"/>
    <sheet name="ACTUALIZACIÓN CONTINGENCIA" sheetId="13" r:id="rId7"/>
    <sheet name="Hoja2" sheetId="6" state="hidden" r:id="rId8"/>
  </sheets>
  <externalReferences>
    <externalReference r:id="rId9"/>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B7" i="14" l="1"/>
  <c r="B8" i="17"/>
  <c r="B7" i="17"/>
  <c r="B6" i="17"/>
  <c r="B12" i="17" s="1"/>
  <c r="B11" i="17" s="1"/>
  <c r="B15" i="17" s="1"/>
  <c r="B4" i="17"/>
  <c r="B3" i="17"/>
  <c r="B2" i="17"/>
  <c r="B5" i="10"/>
  <c r="B5" i="14" s="1"/>
  <c r="B4" i="10"/>
  <c r="B3" i="10"/>
  <c r="B4" i="14"/>
  <c r="B6" i="14"/>
  <c r="B8" i="14"/>
  <c r="B3" i="14"/>
  <c r="B2" i="14"/>
  <c r="B3" i="12"/>
  <c r="B5" i="17" l="1"/>
  <c r="B5" i="12" s="1"/>
  <c r="B12" i="14"/>
  <c r="B2" i="12"/>
  <c r="B7" i="12"/>
  <c r="B6" i="12"/>
  <c r="B4" i="12"/>
  <c r="B11" i="14" l="1"/>
  <c r="B15" i="14" s="1"/>
  <c r="B7" i="10"/>
  <c r="B6" i="10"/>
</calcChain>
</file>

<file path=xl/sharedStrings.xml><?xml version="1.0" encoding="utf-8"?>
<sst xmlns="http://schemas.openxmlformats.org/spreadsheetml/2006/main" count="222" uniqueCount="149">
  <si>
    <t>Verbal</t>
  </si>
  <si>
    <t>Ordinario</t>
  </si>
  <si>
    <t>Apertura</t>
  </si>
  <si>
    <t>Imputación</t>
  </si>
  <si>
    <t>SOLICITUD DE ANTECEDENTES -ABOGADO EXTERNO-</t>
  </si>
  <si>
    <t>Radicado</t>
  </si>
  <si>
    <t>Contraloría</t>
  </si>
  <si>
    <t>Tipo de Proceso</t>
  </si>
  <si>
    <t>Etapa</t>
  </si>
  <si>
    <t>Entidad Afectada</t>
  </si>
  <si>
    <t>Detrimento</t>
  </si>
  <si>
    <t>Terceros civilmente responsables</t>
  </si>
  <si>
    <t>Fecha de los hechos (Fecha exacta)</t>
  </si>
  <si>
    <t>breve resumen de los hechos</t>
  </si>
  <si>
    <t>Asegurado</t>
  </si>
  <si>
    <t>Nit Asegurado</t>
  </si>
  <si>
    <t xml:space="preserve">No. Póliza vinculada (las que se necesite solicitar). </t>
  </si>
  <si>
    <t>Amparo a afectar</t>
  </si>
  <si>
    <t>Fecha de asignación</t>
  </si>
  <si>
    <t>Fecha de notificación</t>
  </si>
  <si>
    <t xml:space="preserve">Fecha de contestacion </t>
  </si>
  <si>
    <t>REMISION DE ANTECEDENTES - ABOGADO INTERNO-</t>
  </si>
  <si>
    <t>SINIESTRO - APLICATIVO</t>
  </si>
  <si>
    <t>PÓLIZA</t>
  </si>
  <si>
    <t>AMPARO A AFECTAR</t>
  </si>
  <si>
    <t>VALOR ASEGURADO DISPONIBLE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</si>
  <si>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</si>
  <si>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</si>
  <si>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</si>
  <si>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</si>
  <si>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</si>
  <si>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</si>
  <si>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</si>
  <si>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</si>
  <si>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</si>
  <si>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</si>
  <si>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</si>
  <si>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</si>
  <si>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</si>
  <si>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 Prescripción de las acciones derivadas del contrato de seguros.</t>
  </si>
  <si>
    <t>• Existencia de coaseguro.</t>
  </si>
  <si>
    <t>• Aplicación de la limitación de responsabilidad por razón del deducible a cargo del asegurado.</t>
  </si>
  <si>
    <t>• Exclusiones  de confomidad a la Póliza, especifique cual:</t>
  </si>
  <si>
    <t>Otras</t>
  </si>
  <si>
    <t>Concepto técnico de la póliza vinculada</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</si>
  <si>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</si>
  <si>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</si>
  <si>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</si>
  <si>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</si>
  <si>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</si>
  <si>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</si>
  <si>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</si>
  <si>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</si>
  <si>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</si>
  <si>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</si>
  <si>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</si>
  <si>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</si>
  <si>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</si>
  <si>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</si>
  <si>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</si>
  <si>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</si>
  <si>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</si>
  <si>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VALOR ASEGURADO</t>
  </si>
  <si>
    <t>Clasificación Contingencia</t>
  </si>
  <si>
    <t>EVENTUAL</t>
  </si>
  <si>
    <t>Concepto del Abogado sobre la Contingencia:(Se debe indicar las razones por las cuales se considera que el proceso es Eventual, Remoto o Probable.)</t>
  </si>
  <si>
    <t>PROBABLE</t>
  </si>
  <si>
    <t>VALOR CONTINGENCIA</t>
  </si>
  <si>
    <t xml:space="preserve">VALOR TOMAR </t>
  </si>
  <si>
    <t>DEDUCIBLE</t>
  </si>
  <si>
    <t>Reserva propuesta</t>
  </si>
  <si>
    <t>Observaciones sobre el valor de la contingencia: (Se debe explicar como se aterrizaron las pretensiones.)</t>
  </si>
  <si>
    <t>Defensa de la Aseguradora: (1. Enumerar y enunciar las excepciones propuestas en el escrito de defensa y/o solicitud de desvinculación Y 2. Confirmar solicitud de vinculación coaseguradoras en caso de que proceda )</t>
  </si>
  <si>
    <t>REMOTO</t>
  </si>
  <si>
    <t>INFORME ABOGADO INTERNO</t>
  </si>
  <si>
    <t>Reserva</t>
  </si>
  <si>
    <t>El abogado externo remitio la contestacion  y envio de informe inicial en los terminos establecidos ?</t>
  </si>
  <si>
    <t xml:space="preserve">El abogado propuso las excepciones adecuadas para el respetivo proceso? Recomendaciones </t>
  </si>
  <si>
    <t xml:space="preserve">Caso migrado </t>
  </si>
  <si>
    <t>PROBALE</t>
  </si>
  <si>
    <t>FORMATO ACTUALIZACION PROCESO PRF</t>
  </si>
  <si>
    <t>SINIESTRO</t>
  </si>
  <si>
    <t>REMOTA</t>
  </si>
  <si>
    <t>RADICADO PRF</t>
  </si>
  <si>
    <t>ENTIDAD AFECTADA</t>
  </si>
  <si>
    <t>SI CAMBIO EL VALOR DE LA CONTINGENCIA INDIQUE EL NUEVO VALOR</t>
  </si>
  <si>
    <t xml:space="preserve">SI CAMBIO LA CONTINGENCIA DEL PROCESO INDIQUELA </t>
  </si>
  <si>
    <t>INDIQUE LAS RAZONES DEL CAMBIO DE CALIFICACION Y/O VALOR DE LA CONTINGENCIA (max 500 caracteres)</t>
  </si>
  <si>
    <t>SI</t>
  </si>
  <si>
    <t>MOTIVO DE LA DEMANDA</t>
  </si>
  <si>
    <t xml:space="preserve">Situcion Laboral </t>
  </si>
  <si>
    <t>Acompañante motorista</t>
  </si>
  <si>
    <t>OCURRENCIA</t>
  </si>
  <si>
    <t>NO</t>
  </si>
  <si>
    <t>CEDIDO</t>
  </si>
  <si>
    <t>FACULTATIVO</t>
  </si>
  <si>
    <t xml:space="preserve">Objetado por la Compañía </t>
  </si>
  <si>
    <t xml:space="preserve">Ocupado-trabajador cuenta ajena </t>
  </si>
  <si>
    <t xml:space="preserve">Ciclista </t>
  </si>
  <si>
    <t>CLAIMS MADE</t>
  </si>
  <si>
    <t>ACEPTADO</t>
  </si>
  <si>
    <t>AUTOMATICO</t>
  </si>
  <si>
    <t>Pretensiones elevadas- reclamación Compañía</t>
  </si>
  <si>
    <t>Ocupado - Autonomo</t>
  </si>
  <si>
    <t>Cliclista vehículo</t>
  </si>
  <si>
    <t>SUNSET</t>
  </si>
  <si>
    <t>PROPIO</t>
  </si>
  <si>
    <t>Ofrecimiento muy bajo-reclamación Compañía</t>
  </si>
  <si>
    <t xml:space="preserve">Tareas del hogar </t>
  </si>
  <si>
    <t xml:space="preserve">Motociclista </t>
  </si>
  <si>
    <t>DESCUBREMIENTO</t>
  </si>
  <si>
    <t xml:space="preserve">Nuevos reclamantes </t>
  </si>
  <si>
    <t>Pendiente acceder al mercado laboral -pedir a nino</t>
  </si>
  <si>
    <t>Ocupante vehículo</t>
  </si>
  <si>
    <t>Respuesta extemporanea</t>
  </si>
  <si>
    <t>Pasajero servicio publico</t>
  </si>
  <si>
    <t xml:space="preserve">Sin reclamación previa </t>
  </si>
  <si>
    <t xml:space="preserve">Vida/RC medica- aviso de siniestro sin tramite </t>
  </si>
  <si>
    <t xml:space="preserve">CONTRALORÍA MUNICIPAL DE IBAGUÉ </t>
  </si>
  <si>
    <t>ADMINISTRACIÓN CENTRAL MUNICIPIO DE IBAGUÉ</t>
  </si>
  <si>
    <t>ALLIANZ SEGUROS S.A.</t>
  </si>
  <si>
    <t>022303415</t>
  </si>
  <si>
    <t>FALLOS CON RESPONSABILIDAD FISCAL</t>
  </si>
  <si>
    <t>MUNICIPIO DE IBAGUÉ</t>
  </si>
  <si>
    <t>800113389-7</t>
  </si>
  <si>
    <t>DRF-012 DEL 15 DE MARZO DE 2021</t>
  </si>
  <si>
    <t xml:space="preserve">El daño se produjo porque al momento de realizar auditoría especial a la Administración Central del Municipio de Ibagué, se obsevó que por medio del Acuerdo N. 005 de 2019, el Concejo Municipal de Ibagué  estableció beneficios tributarios aplicado a sanciones, intereses y actualización en materia tributaria; sin embargo, la aplicación de dichos beneficios fue diferente e incorrecta a los requisitos y condiciones que hace referencia el mencionado acuerdo en su artículo 4, específicamente en el Impuesto Predial Unificado (IPU) y el  impuesto de Industria y Comercio; estableciéndose una diferencia de $840.596.494 (sin indexar) conforme la debida aplicación del acuerdo. </t>
  </si>
  <si>
    <t>RADICADO</t>
  </si>
  <si>
    <t>CONTRALORÍA</t>
  </si>
  <si>
    <t xml:space="preserve">DETRIMENTO </t>
  </si>
  <si>
    <t>TERCEROS CIVILMENTE RESPONSABLES</t>
  </si>
  <si>
    <r>
      <t xml:space="preserve">SINIESTRO </t>
    </r>
    <r>
      <rPr>
        <sz val="11"/>
        <color theme="1"/>
        <rFont val="Calibri"/>
        <family val="2"/>
        <scheme val="minor"/>
      </rPr>
      <t>101039448 -</t>
    </r>
    <r>
      <rPr>
        <b/>
        <sz val="11"/>
        <color theme="1"/>
        <rFont val="Calibri"/>
        <family val="2"/>
        <scheme val="minor"/>
      </rPr>
      <t xml:space="preserve"> APLICATIVO</t>
    </r>
    <r>
      <rPr>
        <sz val="11"/>
        <color theme="1"/>
        <rFont val="Calibri"/>
        <family val="2"/>
        <scheme val="minor"/>
      </rPr>
      <t xml:space="preserve"> 113058</t>
    </r>
  </si>
  <si>
    <t>22303415 / 0.</t>
  </si>
  <si>
    <t>Alcances fiscales - Amparo básico.</t>
  </si>
  <si>
    <t>Del valor total asegurado, Allianz Seguros S.A. solo asumió solo el 60% ($120.000.000), de los cuales solo se encuentran disponibles $59.693.310.</t>
  </si>
  <si>
    <t xml:space="preserve">Desde el 20/07/2018 hasta el 30/11/2019. </t>
  </si>
  <si>
    <t xml:space="preserve">60% (Líder). </t>
  </si>
  <si>
    <t>ASEGURADORA SOLIDARIA</t>
  </si>
  <si>
    <t>X - La compañía ampara a las entidades estatales contra los riesgos que impliquen menoscabo de fondos y bienes causados por sus servidores públicos por actos u omisiones, que se tipifiquen como delitos de manejo de bienes contra la administración pública o fallos con responsabilidad fiscal.</t>
  </si>
  <si>
    <t>X- Del valor total asegurado ($200.000.000), Allianz Seguros S.A. asumió el 60%. Es decir, $120.000.000.</t>
  </si>
  <si>
    <t xml:space="preserve">• Disminución de la suma asegurada por pago de indemnizaciones con cargo a la PÓLIZA No. 022303415 / 0.
</t>
  </si>
  <si>
    <t>X - Del valor total asegurado, Allianz Seguros S.A. solo asumió solo el 60% ($120.000.000), de los cuales solo se encuentran disponibles $59.693.310.</t>
  </si>
  <si>
    <t>N/A</t>
  </si>
  <si>
    <t>X - Coaseguro cedido del 60% a la Aseguradora SOLIDARIA.</t>
  </si>
  <si>
    <t>3% del valor de la pérdida - Sin mínimo.</t>
  </si>
  <si>
    <t>1/03/2019 - 20/11/2019</t>
  </si>
  <si>
    <t>Teniendo en cuenta que el valor total asegurado por la Póliza N. 22303415 es de $200.000.000 y la compañía Allianz le corresponde únicamente amparar el 60% ($120.000.000) conforme al coaseguro pactado; se tiene que la suma asegurada por Allianz presentó una disminución por pago de indemnización previa de valor $ 60.306.690. 
Así entonces, el valor asegurado por Allianz que se encuentra disponible es de $59.693.310, al que se le descuenta el deducible pactado del 3% de la pérdida, es decir, $1.790.799,3. Por lo anterior, la liquidación objetiva es por la cifra de $57.902.511</t>
  </si>
  <si>
    <t xml:space="preserve">1. Se venció término para proferir auto de imputación (2 meses desde auto de apertura), 2. Inexistencia de daño patrimonial al Estado, 3. Inexistencia de culpa grave/dolo en cabeza del presunto responsable, 4. Inexigibilidad de obligación condicional a cargo de la aseguradora por cuanto no se realizó el riesgo asegurado, 5. El dolo comporta un riesgo inasegurable, 6. Coaseguro e inexistencia de solidaridad en la póliza de manejo N. 22303415, 7. No se podrá exceder el límite del valor asegurado. 8. Reducción del valor asegurado por pagos previos con cargo a la póliza mencionada. 9. Deducible pactado en la póliza. 10. Subrogación. </t>
  </si>
  <si>
    <t xml:space="preserve">La contingencia se califica PROBABLE.  En el presente proceso, la póliza de Manejo Global Sector Oficial No. 22303415, por la cual la compañía ALLIANZ SEGUROS S.A, fue vinculada como tercero civilmente responsable al proceso de responsabilidad fiscal DRF-012 del 2021, adelantado por la Contraloría Municipal de Ibagué, presta cobertura material y temporal.
La Póliza No. 22303415, sí presta cobertura material, en tanto tiene por amparo “Fallos con responsabilidad fiscal" y entre los cargos asegurados tipo A, se encuentra el Secretario de Hacienda Municipal; el cual es el único funcionario vinculado al proceso de responsabilidad. Así mismo, se tiene como tomador y asegurado al MUNICIPIO DE IBAGUÉ, el cual se identifica como entidad afectada. 
De igual forma, la póliza presta cobertura temporal al ser expedida bajo la modalidad ocurrencia, con una vigencia comprendida entre el 20 de julio de 2018 al 30 de noviembre de 2019. Los hechos materia de investigación, según lo consignado en el auto de imputación, datan desde el 01 de marzo de 2019 al 20 de noviembre de 2019, por lo que los mismos se encuentran cubiertos por la vigencia de la póliza. 
Finalmente, frente a la responsabilidad del asegurado, se tiene que a la fecha se evidenció un daño al patrimonio del Estado por la incorrecta aplicación de beneficios tributarios aprobados por el Concejo Municipal de Ibagué, así como también se evidencia una conducta gravemente culposa del vinculado, toda vez que se tiene acta de reunión donde entrega instrucciones erróneas al personal de la administración, aunado a que el mismo se ha citado en diferentes ocasiones y no ha comparecido para rendir versión libre o ampliar los hechos del proceso.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</si>
</sst>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quot;#,##0_);\(&quot;$&quot;#,##0\)"/>
    <numFmt numFmtId="165" formatCode="&quot;$&quot;#,##0_);[Red]\(&quot;$&quot;#,##0\)"/>
    <numFmt numFmtId="166" formatCode="_(&quot;$&quot;* #,##0_);_(&quot;$&quot;* \(#,##0\);_(&quot;$&quot;* &quot;-&quot;_);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color theme="3" tint="-0.499984740745262"/>
      <name val="Calibri"/>
      <family val="2"/>
      <scheme val="minor"/>
    </font>
    <font>
      <b/>
      <sz val="11"/>
      <color theme="3" tint="-0.499984740745262"/>
      <name val="Calibri"/>
      <family val="2"/>
      <scheme val="minor"/>
    </font>
    <font>
      <b/>
      <sz val="16"/>
      <color theme="3" tint="-0.499984740745262"/>
      <name val="Calibri"/>
      <family val="2"/>
      <scheme val="minor"/>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4" tint="-0.499984740745262"/>
        <bgColor indexed="64"/>
      </patternFill>
    </fill>
    <fill>
      <patternFill patternType="solid">
        <fgColor theme="4" tint="0.59999389629810485"/>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right/>
      <top style="thick">
        <color theme="0"/>
      </top>
      <bottom/>
      <diagonal/>
    </border>
    <border>
      <left style="thick">
        <color theme="0"/>
      </left>
      <right style="thick">
        <color theme="0"/>
      </right>
      <top style="thick">
        <color theme="0"/>
      </top>
      <bottom style="thick">
        <color theme="0"/>
      </bottom>
      <diagonal/>
    </border>
    <border>
      <left style="thin">
        <color indexed="64"/>
      </left>
      <right/>
      <top/>
      <bottom style="thin">
        <color indexed="64"/>
      </bottom>
      <diagonal/>
    </border>
    <border>
      <left/>
      <right style="thin">
        <color indexed="64"/>
      </right>
      <top/>
      <bottom style="thin">
        <color indexed="64"/>
      </bottom>
      <diagonal/>
    </border>
  </borders>
  <cellStyleXfs count="3">
    <xf numFmtId="0" fontId="0" fillId="0" borderId="0"/>
    <xf numFmtId="166" fontId="1" fillId="0" borderId="0" applyFont="0" applyFill="0" applyBorder="0" applyAlignment="0" applyProtection="0"/>
    <xf numFmtId="9" fontId="1" fillId="0" borderId="0" applyFont="0" applyFill="0" applyBorder="0" applyAlignment="0" applyProtection="0"/>
  </cellStyleXfs>
  <cellXfs count="98">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0" fontId="0" fillId="0" borderId="0" xfId="0" applyAlignment="1">
      <alignment horizontal="justify" vertical="top"/>
    </xf>
    <xf numFmtId="0" fontId="0" fillId="5" borderId="0" xfId="0" applyFill="1"/>
    <xf numFmtId="0" fontId="0" fillId="0" borderId="1" xfId="0" applyBorder="1" applyAlignment="1">
      <alignment horizontal="justify" vertical="top"/>
    </xf>
    <xf numFmtId="0" fontId="0" fillId="0" borderId="2" xfId="0" applyBorder="1" applyAlignment="1">
      <alignment horizontal="justify" vertical="top"/>
    </xf>
    <xf numFmtId="0" fontId="2" fillId="0" borderId="1" xfId="0" applyFont="1" applyBorder="1" applyAlignment="1">
      <alignment horizontal="justify" vertical="top"/>
    </xf>
    <xf numFmtId="9" fontId="0" fillId="0" borderId="0" xfId="0" applyNumberFormat="1"/>
    <xf numFmtId="0" fontId="0" fillId="0" borderId="1" xfId="0" applyBorder="1" applyAlignment="1">
      <alignment horizontal="left" vertical="top"/>
    </xf>
    <xf numFmtId="0" fontId="4" fillId="7" borderId="12" xfId="0" applyFont="1" applyFill="1" applyBorder="1" applyAlignment="1">
      <alignment vertical="center" wrapText="1"/>
    </xf>
    <xf numFmtId="0" fontId="0" fillId="8" borderId="11" xfId="0" applyFill="1" applyBorder="1" applyAlignment="1">
      <alignment horizontal="center" vertical="center"/>
    </xf>
    <xf numFmtId="165" fontId="0" fillId="8" borderId="11" xfId="0" applyNumberFormat="1" applyFill="1" applyBorder="1" applyAlignment="1">
      <alignment horizontal="center" vertical="center"/>
    </xf>
    <xf numFmtId="0" fontId="0" fillId="8" borderId="11" xfId="0" applyFill="1" applyBorder="1" applyAlignment="1">
      <alignment horizontal="center" vertical="center" wrapText="1"/>
    </xf>
    <xf numFmtId="0" fontId="0" fillId="0" borderId="1" xfId="0" applyBorder="1" applyAlignment="1">
      <alignment vertical="top"/>
    </xf>
    <xf numFmtId="0" fontId="0" fillId="0" borderId="10" xfId="0" applyBorder="1" applyAlignment="1">
      <alignment vertical="top"/>
    </xf>
    <xf numFmtId="0" fontId="2" fillId="0" borderId="0" xfId="0" applyFont="1"/>
    <xf numFmtId="0" fontId="2" fillId="0" borderId="2" xfId="0" applyFont="1" applyBorder="1" applyAlignment="1">
      <alignment horizontal="justify" vertical="top"/>
    </xf>
    <xf numFmtId="0" fontId="0" fillId="0" borderId="2" xfId="0" applyBorder="1" applyAlignment="1" applyProtection="1">
      <alignment horizontal="justify" vertical="top"/>
      <protection locked="0"/>
    </xf>
    <xf numFmtId="0" fontId="2" fillId="0" borderId="2" xfId="0" applyFont="1"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2" fillId="0" borderId="1" xfId="0" applyFont="1" applyBorder="1" applyAlignment="1" applyProtection="1">
      <alignment horizontal="justify" vertical="top"/>
      <protection locked="0"/>
    </xf>
    <xf numFmtId="0" fontId="0" fillId="0" borderId="0" xfId="0" applyProtection="1">
      <protection locked="0"/>
    </xf>
    <xf numFmtId="0" fontId="6" fillId="0" borderId="0" xfId="0" applyFont="1" applyProtection="1">
      <protection locked="0"/>
    </xf>
    <xf numFmtId="0" fontId="5" fillId="2" borderId="7" xfId="0" applyFont="1" applyFill="1" applyBorder="1" applyAlignment="1">
      <alignment horizontal="justify" vertical="top"/>
    </xf>
    <xf numFmtId="0" fontId="2" fillId="8" borderId="1" xfId="0" applyFont="1" applyFill="1" applyBorder="1" applyAlignment="1">
      <alignment horizontal="justify" vertical="top"/>
    </xf>
    <xf numFmtId="0" fontId="2" fillId="0" borderId="8" xfId="0" applyFont="1" applyBorder="1" applyAlignment="1">
      <alignment vertical="center" wrapText="1"/>
    </xf>
    <xf numFmtId="0" fontId="0" fillId="0" borderId="2" xfId="0" applyBorder="1" applyAlignment="1">
      <alignment horizontal="left" vertical="top"/>
    </xf>
    <xf numFmtId="0" fontId="2" fillId="0" borderId="1" xfId="0" applyFont="1" applyBorder="1" applyAlignment="1">
      <alignment horizontal="justify" vertical="center" wrapText="1"/>
    </xf>
    <xf numFmtId="0" fontId="2" fillId="0" borderId="4" xfId="0" applyFont="1" applyBorder="1" applyAlignment="1">
      <alignment horizontal="justify" vertical="top"/>
    </xf>
    <xf numFmtId="0" fontId="4" fillId="6" borderId="1" xfId="0" applyFont="1" applyFill="1" applyBorder="1" applyAlignment="1">
      <alignment horizontal="center" vertical="center"/>
    </xf>
    <xf numFmtId="164" fontId="0" fillId="0" borderId="1" xfId="1" applyNumberFormat="1" applyFont="1" applyBorder="1" applyAlignment="1">
      <alignment horizontal="left" vertical="top" wrapText="1"/>
    </xf>
    <xf numFmtId="0" fontId="2" fillId="0" borderId="2" xfId="0" applyFont="1" applyBorder="1" applyAlignment="1">
      <alignment horizontal="justify" vertical="center"/>
    </xf>
    <xf numFmtId="164" fontId="0" fillId="0" borderId="1" xfId="1" applyNumberFormat="1" applyFont="1" applyBorder="1" applyAlignment="1">
      <alignment horizontal="left" vertical="center"/>
    </xf>
    <xf numFmtId="9" fontId="0" fillId="0" borderId="1" xfId="0" applyNumberFormat="1" applyBorder="1" applyAlignment="1">
      <alignment horizontal="justify" vertical="top"/>
    </xf>
    <xf numFmtId="0" fontId="0" fillId="0" borderId="1" xfId="0" applyBorder="1" applyAlignment="1">
      <alignment vertical="center" wrapText="1"/>
    </xf>
    <xf numFmtId="164" fontId="0" fillId="0" borderId="1" xfId="1" applyNumberFormat="1" applyFont="1" applyBorder="1" applyAlignment="1">
      <alignment horizontal="left" vertical="center" wrapText="1"/>
    </xf>
    <xf numFmtId="9" fontId="0" fillId="0" borderId="1" xfId="0" applyNumberFormat="1" applyBorder="1" applyAlignment="1">
      <alignment vertical="center"/>
    </xf>
    <xf numFmtId="0" fontId="0" fillId="0" borderId="1" xfId="0"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3" fillId="2" borderId="0" xfId="0" applyFont="1" applyFill="1" applyAlignment="1">
      <alignment horizontal="center" vertical="top"/>
    </xf>
    <xf numFmtId="0" fontId="0" fillId="0" borderId="2" xfId="0" applyBorder="1" applyAlignment="1">
      <alignment horizontal="left" vertical="top" wrapText="1"/>
    </xf>
    <xf numFmtId="0" fontId="0" fillId="0" borderId="3" xfId="0" applyBorder="1" applyAlignment="1">
      <alignment horizontal="left" vertical="top" wrapText="1"/>
    </xf>
    <xf numFmtId="165" fontId="0" fillId="0" borderId="1" xfId="0" applyNumberFormat="1" applyBorder="1" applyAlignment="1">
      <alignment horizontal="justify" vertical="top"/>
    </xf>
    <xf numFmtId="17" fontId="0" fillId="0" borderId="2" xfId="0" applyNumberFormat="1" applyBorder="1" applyAlignment="1">
      <alignment horizontal="justify" vertical="top" wrapText="1"/>
    </xf>
    <xf numFmtId="0" fontId="0" fillId="0" borderId="3" xfId="0" applyBorder="1" applyAlignment="1">
      <alignment horizontal="justify" vertical="top" wrapText="1"/>
    </xf>
    <xf numFmtId="0" fontId="0" fillId="0" borderId="2" xfId="0" applyBorder="1" applyAlignment="1">
      <alignment horizontal="justify" vertical="center" wrapText="1"/>
    </xf>
    <xf numFmtId="0" fontId="0" fillId="0" borderId="3" xfId="0" applyBorder="1" applyAlignment="1">
      <alignment horizontal="justify" vertical="center" wrapText="1"/>
    </xf>
    <xf numFmtId="14" fontId="0" fillId="0" borderId="2" xfId="0" applyNumberFormat="1" applyBorder="1" applyAlignment="1">
      <alignment horizontal="left" vertical="top"/>
    </xf>
    <xf numFmtId="0" fontId="0" fillId="0" borderId="3" xfId="0" applyBorder="1" applyAlignment="1">
      <alignment horizontal="left" vertical="top"/>
    </xf>
    <xf numFmtId="14" fontId="0" fillId="0" borderId="1" xfId="0" applyNumberFormat="1" applyBorder="1" applyAlignment="1">
      <alignment horizontal="justify" vertical="top"/>
    </xf>
    <xf numFmtId="0" fontId="2" fillId="0" borderId="1" xfId="0" applyFont="1" applyBorder="1" applyAlignment="1">
      <alignment horizontal="justify" vertical="center" wrapText="1"/>
    </xf>
    <xf numFmtId="0" fontId="0" fillId="0" borderId="1" xfId="0" applyBorder="1" applyAlignment="1">
      <alignment horizontal="left" vertical="center" wrapText="1"/>
    </xf>
    <xf numFmtId="0" fontId="0" fillId="0" borderId="1" xfId="0" applyBorder="1" applyAlignment="1">
      <alignment horizontal="left" vertical="center"/>
    </xf>
    <xf numFmtId="49" fontId="0" fillId="0" borderId="1" xfId="0" applyNumberFormat="1" applyBorder="1" applyAlignment="1">
      <alignment horizontal="justify" vertical="top"/>
    </xf>
    <xf numFmtId="0" fontId="0" fillId="0" borderId="2" xfId="0" applyBorder="1" applyAlignment="1">
      <alignment horizontal="left" vertical="center" wrapText="1"/>
    </xf>
    <xf numFmtId="0" fontId="0" fillId="0" borderId="3" xfId="0" applyBorder="1" applyAlignment="1">
      <alignment horizontal="left" vertical="center" wrapText="1"/>
    </xf>
    <xf numFmtId="0" fontId="3" fillId="2" borderId="4" xfId="0" applyFont="1" applyFill="1" applyBorder="1" applyAlignment="1">
      <alignment horizontal="center" vertical="top"/>
    </xf>
    <xf numFmtId="0" fontId="2" fillId="0" borderId="2" xfId="0" applyFont="1" applyBorder="1" applyAlignment="1">
      <alignment horizontal="left" vertical="top"/>
    </xf>
    <xf numFmtId="0" fontId="2" fillId="0" borderId="3" xfId="0" applyFont="1" applyBorder="1" applyAlignment="1">
      <alignment horizontal="left" vertical="top"/>
    </xf>
    <xf numFmtId="164" fontId="0" fillId="0" borderId="1" xfId="1" applyNumberFormat="1" applyFont="1" applyBorder="1" applyAlignment="1">
      <alignment horizontal="left" vertical="top"/>
    </xf>
    <xf numFmtId="0" fontId="4" fillId="6" borderId="8" xfId="0" applyFont="1" applyFill="1" applyBorder="1" applyAlignment="1">
      <alignment horizontal="center" vertical="center"/>
    </xf>
    <xf numFmtId="0" fontId="4" fillId="6" borderId="9" xfId="0" applyFont="1" applyFill="1" applyBorder="1" applyAlignment="1">
      <alignment horizontal="center" vertical="center"/>
    </xf>
    <xf numFmtId="0" fontId="4" fillId="6" borderId="4" xfId="0" applyFont="1" applyFill="1" applyBorder="1" applyAlignment="1">
      <alignment horizontal="center" vertical="center"/>
    </xf>
    <xf numFmtId="0" fontId="0" fillId="0" borderId="1" xfId="0" applyBorder="1" applyAlignment="1">
      <alignment horizontal="left" vertical="top"/>
    </xf>
    <xf numFmtId="0" fontId="4" fillId="2" borderId="4" xfId="0" applyFont="1" applyFill="1" applyBorder="1" applyAlignment="1">
      <alignment horizontal="center" vertical="top"/>
    </xf>
    <xf numFmtId="0" fontId="0" fillId="0" borderId="2" xfId="0" applyBorder="1" applyAlignment="1">
      <alignment horizontal="left"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 xfId="0" applyBorder="1" applyAlignment="1" applyProtection="1">
      <alignment horizontal="center"/>
      <protection locked="0"/>
    </xf>
    <xf numFmtId="0" fontId="0" fillId="0" borderId="1" xfId="0" applyBorder="1" applyAlignment="1" applyProtection="1">
      <alignment horizontal="justify" vertical="top"/>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2" fillId="4" borderId="5" xfId="0" applyFont="1" applyFill="1" applyBorder="1" applyAlignment="1" applyProtection="1">
      <alignment horizontal="center" vertical="top" wrapText="1"/>
      <protection locked="0"/>
    </xf>
    <xf numFmtId="0" fontId="2" fillId="4" borderId="6" xfId="0" applyFont="1" applyFill="1" applyBorder="1" applyAlignment="1" applyProtection="1">
      <alignment horizontal="center" vertical="top" wrapText="1"/>
      <protection locked="0"/>
    </xf>
    <xf numFmtId="166" fontId="7" fillId="8" borderId="1" xfId="0" applyNumberFormat="1" applyFont="1" applyFill="1" applyBorder="1" applyAlignment="1">
      <alignment horizontal="center" vertical="top"/>
    </xf>
    <xf numFmtId="0" fontId="7" fillId="8" borderId="1" xfId="0" applyFont="1" applyFill="1" applyBorder="1" applyAlignment="1">
      <alignment horizontal="center" vertical="top"/>
    </xf>
    <xf numFmtId="166" fontId="0" fillId="0" borderId="13" xfId="1" applyFont="1" applyBorder="1" applyAlignment="1" applyProtection="1">
      <alignment horizontal="center" vertical="top"/>
    </xf>
    <xf numFmtId="166" fontId="0" fillId="0" borderId="14" xfId="1" applyFont="1" applyBorder="1" applyAlignment="1" applyProtection="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166" fontId="7" fillId="0" borderId="2" xfId="1" applyFont="1" applyBorder="1" applyAlignment="1" applyProtection="1">
      <alignment horizontal="center" vertical="top"/>
    </xf>
    <xf numFmtId="166" fontId="7" fillId="0" borderId="3" xfId="1" applyFont="1" applyBorder="1" applyAlignment="1" applyProtection="1">
      <alignment horizontal="center" vertical="top"/>
    </xf>
    <xf numFmtId="9" fontId="7" fillId="0" borderId="1" xfId="2" applyFont="1" applyBorder="1" applyAlignment="1" applyProtection="1">
      <alignment horizontal="center" vertical="top"/>
      <protection locked="0"/>
    </xf>
    <xf numFmtId="166" fontId="7" fillId="0" borderId="1" xfId="1" applyFont="1" applyBorder="1" applyAlignment="1" applyProtection="1">
      <alignment horizontal="center" vertical="top"/>
      <protection locked="0"/>
    </xf>
    <xf numFmtId="1" fontId="7" fillId="0" borderId="1" xfId="1" applyNumberFormat="1" applyFont="1" applyBorder="1" applyAlignment="1" applyProtection="1">
      <alignment horizontal="center" vertical="top"/>
      <protection locked="0"/>
    </xf>
    <xf numFmtId="166" fontId="0" fillId="0" borderId="1" xfId="1" applyFont="1" applyBorder="1" applyAlignment="1" applyProtection="1">
      <alignment horizontal="justify" vertical="top"/>
    </xf>
    <xf numFmtId="0" fontId="3" fillId="2" borderId="4" xfId="0" applyFont="1" applyFill="1" applyBorder="1" applyAlignment="1" applyProtection="1">
      <alignment horizontal="center" vertical="top"/>
      <protection locked="0"/>
    </xf>
    <xf numFmtId="0" fontId="0" fillId="0" borderId="2" xfId="0" applyBorder="1" applyAlignment="1" applyProtection="1">
      <alignment horizontal="left" vertical="top"/>
      <protection locked="0"/>
    </xf>
    <xf numFmtId="166" fontId="0" fillId="0" borderId="2" xfId="1" applyFont="1" applyBorder="1" applyAlignment="1" applyProtection="1">
      <alignment horizontal="center" vertical="top"/>
    </xf>
    <xf numFmtId="166" fontId="0" fillId="0" borderId="3" xfId="1" applyFont="1" applyBorder="1" applyAlignment="1" applyProtection="1">
      <alignment horizontal="center" vertical="top"/>
    </xf>
    <xf numFmtId="0" fontId="0" fillId="0" borderId="2" xfId="0" applyBorder="1" applyAlignment="1" applyProtection="1">
      <alignment horizontal="center" vertical="top" wrapText="1"/>
      <protection locked="0"/>
    </xf>
    <xf numFmtId="166" fontId="0" fillId="5" borderId="1" xfId="1" applyFont="1" applyFill="1" applyBorder="1" applyAlignment="1">
      <alignment horizontal="justify" vertical="top"/>
    </xf>
    <xf numFmtId="0" fontId="8" fillId="0" borderId="11" xfId="0" applyFont="1" applyBorder="1" applyAlignment="1">
      <alignment horizontal="center" vertical="center"/>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2209800</xdr:colOff>
      <xdr:row>0</xdr:row>
      <xdr:rowOff>85725</xdr:rowOff>
    </xdr:from>
    <xdr:to>
      <xdr:col>2</xdr:col>
      <xdr:colOff>3343273</xdr:colOff>
      <xdr:row>1</xdr:row>
      <xdr:rowOff>133350</xdr:rowOff>
    </xdr:to>
    <xdr:pic>
      <xdr:nvPicPr>
        <xdr:cNvPr id="2" name="1 Imagen">
          <a:extLst>
            <a:ext uri="{FF2B5EF4-FFF2-40B4-BE49-F238E27FC236}">
              <a16:creationId xmlns:a16="http://schemas.microsoft.com/office/drawing/2014/main" id="{5BA1FB4D-C6AC-4ABB-BD2D-A38C16AA132C}"/>
            </a:ext>
          </a:extLst>
        </xdr:cNvPr>
        <xdr:cNvPicPr/>
      </xdr:nvPicPr>
      <xdr:blipFill>
        <a:blip xmlns:r="http://schemas.openxmlformats.org/officeDocument/2006/relationships" r:embed="rId1" cstate="print"/>
        <a:srcRect/>
        <a:stretch>
          <a:fillRect/>
        </a:stretch>
      </xdr:blipFill>
      <xdr:spPr bwMode="auto">
        <a:xfrm>
          <a:off x="5238750" y="85725"/>
          <a:ext cx="1133473" cy="238125"/>
        </a:xfrm>
        <a:prstGeom prst="rect">
          <a:avLst/>
        </a:prstGeom>
        <a:solidFill>
          <a:srgbClr val="FFFFFF"/>
        </a:solidFill>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allianzms-my.sharepoint.com/INDEMNIZ_PROCESOS_JUDICIALES/TATIANA/Procesos/Informes%20Iniciales/Copia%20de%20Informe%20Incicial%202017%20%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sheetData sheetId="1"/>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F442DB-46B4-47EE-A674-70F880E969ED}">
  <sheetPr>
    <tabColor theme="2" tint="-0.749992370372631"/>
  </sheetPr>
  <dimension ref="A1:A5"/>
  <sheetViews>
    <sheetView workbookViewId="0">
      <selection sqref="A1:A5"/>
    </sheetView>
  </sheetViews>
  <sheetFormatPr baseColWidth="10" defaultColWidth="11.5" defaultRowHeight="15" x14ac:dyDescent="0.2"/>
  <sheetData>
    <row r="1" spans="1:1" ht="16" x14ac:dyDescent="0.2">
      <c r="A1" s="6" t="s">
        <v>0</v>
      </c>
    </row>
    <row r="2" spans="1:1" ht="16" x14ac:dyDescent="0.2">
      <c r="A2" s="6" t="s">
        <v>1</v>
      </c>
    </row>
    <row r="3" spans="1:1" x14ac:dyDescent="0.2">
      <c r="A3" s="6"/>
    </row>
    <row r="4" spans="1:1" ht="16" x14ac:dyDescent="0.2">
      <c r="A4" s="6" t="s">
        <v>2</v>
      </c>
    </row>
    <row r="5" spans="1:1" ht="16" x14ac:dyDescent="0.2">
      <c r="A5" s="6" t="s">
        <v>3</v>
      </c>
    </row>
  </sheetData>
  <pageMargins left="0.7" right="0.7" top="0.75" bottom="0.75" header="0.3" footer="0.3"/>
  <pageSetup orientation="portrait" copies="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tabColor theme="2" tint="-0.749992370372631"/>
  </sheetPr>
  <dimension ref="A1:C19"/>
  <sheetViews>
    <sheetView zoomScale="90" zoomScaleNormal="90" workbookViewId="0">
      <selection activeCell="B9" sqref="B9:C9"/>
    </sheetView>
  </sheetViews>
  <sheetFormatPr baseColWidth="10" defaultColWidth="0" defaultRowHeight="15" x14ac:dyDescent="0.2"/>
  <cols>
    <col min="1" max="1" width="46.1640625" style="6" bestFit="1" customWidth="1"/>
    <col min="2" max="2" width="63.83203125" style="6" customWidth="1"/>
    <col min="3" max="3" width="19.1640625" style="6" customWidth="1"/>
    <col min="4" max="4" width="11.5" style="2" hidden="1" customWidth="1"/>
    <col min="5" max="16384" width="11.5" style="2" hidden="1"/>
  </cols>
  <sheetData>
    <row r="1" spans="1:3" ht="19" x14ac:dyDescent="0.2">
      <c r="A1" s="44" t="s">
        <v>4</v>
      </c>
      <c r="B1" s="44"/>
      <c r="C1" s="44"/>
    </row>
    <row r="2" spans="1:3" ht="16" x14ac:dyDescent="0.2">
      <c r="A2" s="5" t="s">
        <v>5</v>
      </c>
      <c r="B2" s="41" t="s">
        <v>125</v>
      </c>
      <c r="C2" s="41"/>
    </row>
    <row r="3" spans="1:3" ht="15" customHeight="1" x14ac:dyDescent="0.2">
      <c r="A3" s="5" t="s">
        <v>6</v>
      </c>
      <c r="B3" s="42" t="s">
        <v>118</v>
      </c>
      <c r="C3" s="43"/>
    </row>
    <row r="4" spans="1:3" ht="16" x14ac:dyDescent="0.2">
      <c r="A4" s="5" t="s">
        <v>7</v>
      </c>
      <c r="B4" s="42" t="s">
        <v>1</v>
      </c>
      <c r="C4" s="43"/>
    </row>
    <row r="5" spans="1:3" ht="16" x14ac:dyDescent="0.2">
      <c r="A5" s="5" t="s">
        <v>8</v>
      </c>
      <c r="B5" s="41" t="s">
        <v>3</v>
      </c>
      <c r="C5" s="41"/>
    </row>
    <row r="6" spans="1:3" ht="16" x14ac:dyDescent="0.2">
      <c r="A6" s="5" t="s">
        <v>9</v>
      </c>
      <c r="B6" s="45" t="s">
        <v>119</v>
      </c>
      <c r="C6" s="46"/>
    </row>
    <row r="7" spans="1:3" ht="16" x14ac:dyDescent="0.2">
      <c r="A7" s="5" t="s">
        <v>10</v>
      </c>
      <c r="B7" s="47">
        <v>840596494</v>
      </c>
      <c r="C7" s="41"/>
    </row>
    <row r="8" spans="1:3" ht="16" x14ac:dyDescent="0.2">
      <c r="A8" s="29" t="s">
        <v>11</v>
      </c>
      <c r="B8" s="41" t="s">
        <v>120</v>
      </c>
      <c r="C8" s="41"/>
    </row>
    <row r="9" spans="1:3" ht="16" x14ac:dyDescent="0.2">
      <c r="A9" s="5" t="s">
        <v>12</v>
      </c>
      <c r="B9" s="48" t="s">
        <v>145</v>
      </c>
      <c r="C9" s="49"/>
    </row>
    <row r="10" spans="1:3" x14ac:dyDescent="0.2">
      <c r="A10" s="55" t="s">
        <v>13</v>
      </c>
      <c r="B10" s="56" t="s">
        <v>126</v>
      </c>
      <c r="C10" s="57"/>
    </row>
    <row r="11" spans="1:3" ht="30" customHeight="1" x14ac:dyDescent="0.2">
      <c r="A11" s="55"/>
      <c r="B11" s="57"/>
      <c r="C11" s="57"/>
    </row>
    <row r="12" spans="1:3" ht="88.5" customHeight="1" x14ac:dyDescent="0.2">
      <c r="A12" s="55"/>
      <c r="B12" s="57"/>
      <c r="C12" s="57"/>
    </row>
    <row r="13" spans="1:3" ht="16" x14ac:dyDescent="0.2">
      <c r="A13" s="5" t="s">
        <v>14</v>
      </c>
      <c r="B13" s="41" t="s">
        <v>123</v>
      </c>
      <c r="C13" s="41"/>
    </row>
    <row r="14" spans="1:3" ht="17.25" customHeight="1" x14ac:dyDescent="0.2">
      <c r="A14" s="5" t="s">
        <v>15</v>
      </c>
      <c r="B14" s="58" t="s">
        <v>124</v>
      </c>
      <c r="C14" s="58"/>
    </row>
    <row r="15" spans="1:3" ht="15.75" customHeight="1" x14ac:dyDescent="0.2">
      <c r="A15" s="5" t="s">
        <v>16</v>
      </c>
      <c r="B15" s="58" t="s">
        <v>121</v>
      </c>
      <c r="C15" s="58"/>
    </row>
    <row r="16" spans="1:3" ht="33" customHeight="1" x14ac:dyDescent="0.2">
      <c r="A16" s="31" t="s">
        <v>17</v>
      </c>
      <c r="B16" s="50" t="s">
        <v>122</v>
      </c>
      <c r="C16" s="51"/>
    </row>
    <row r="17" spans="1:3" ht="18.75" customHeight="1" x14ac:dyDescent="0.2">
      <c r="A17" s="5" t="s">
        <v>18</v>
      </c>
      <c r="B17" s="52">
        <v>44316</v>
      </c>
      <c r="C17" s="53"/>
    </row>
    <row r="18" spans="1:3" ht="16" x14ac:dyDescent="0.2">
      <c r="A18" s="5" t="s">
        <v>19</v>
      </c>
      <c r="B18" s="52">
        <v>45727</v>
      </c>
      <c r="C18" s="53"/>
    </row>
    <row r="19" spans="1:3" ht="16" x14ac:dyDescent="0.2">
      <c r="A19" s="5" t="s">
        <v>20</v>
      </c>
      <c r="B19" s="54">
        <v>45742</v>
      </c>
      <c r="C19" s="41"/>
    </row>
  </sheetData>
  <mergeCells count="18">
    <mergeCell ref="B9:C9"/>
    <mergeCell ref="B16:C16"/>
    <mergeCell ref="B18:C18"/>
    <mergeCell ref="B19:C19"/>
    <mergeCell ref="A10:A12"/>
    <mergeCell ref="B10:C12"/>
    <mergeCell ref="B13:C13"/>
    <mergeCell ref="B14:C14"/>
    <mergeCell ref="B15:C15"/>
    <mergeCell ref="B17:C17"/>
    <mergeCell ref="B8:C8"/>
    <mergeCell ref="B4:C4"/>
    <mergeCell ref="B3:C3"/>
    <mergeCell ref="A1:C1"/>
    <mergeCell ref="B2:C2"/>
    <mergeCell ref="B5:C5"/>
    <mergeCell ref="B6:C6"/>
    <mergeCell ref="B7:C7"/>
  </mergeCells>
  <pageMargins left="0.7" right="0.7" top="0.75" bottom="0.75" header="0.3" footer="0.3"/>
  <pageSetup orientation="portrait" horizontalDpi="90" verticalDpi="90" r:id="rId1"/>
  <extLst>
    <ext xmlns:x14="http://schemas.microsoft.com/office/spreadsheetml/2009/9/main" uri="{CCE6A557-97BC-4b89-ADB6-D9C93CAAB3DF}">
      <x14:dataValidations xmlns:xm="http://schemas.microsoft.com/office/excel/2006/main" count="2">
        <x14:dataValidation type="list" allowBlank="1" showInputMessage="1" showErrorMessage="1" xr:uid="{C6A17F71-AD67-4D74-B1A9-269FF2E3C923}">
          <x14:formula1>
            <xm:f>NOTAS!$A$4:$A$5</xm:f>
          </x14:formula1>
          <xm:sqref>B5:C5</xm:sqref>
        </x14:dataValidation>
        <x14:dataValidation type="list" allowBlank="1" showInputMessage="1" showErrorMessage="1" xr:uid="{78E26C14-022B-4C75-B265-8B7786BBB7D0}">
          <x14:formula1>
            <xm:f>NOTAS!$A$1:$A$2</xm:f>
          </x14:formula1>
          <xm:sqref>B4:C4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tabColor theme="2" tint="-0.749992370372631"/>
  </sheetPr>
  <dimension ref="A1:C47"/>
  <sheetViews>
    <sheetView zoomScale="90" zoomScaleNormal="90" workbookViewId="0">
      <selection activeCell="C25" sqref="C25"/>
    </sheetView>
  </sheetViews>
  <sheetFormatPr baseColWidth="10" defaultColWidth="0" defaultRowHeight="15" x14ac:dyDescent="0.2"/>
  <cols>
    <col min="1" max="1" width="35.33203125" style="19" customWidth="1"/>
    <col min="2" max="2" width="30.33203125" customWidth="1"/>
    <col min="3" max="3" width="64.5" customWidth="1"/>
    <col min="4" max="16384" width="11.5" hidden="1"/>
  </cols>
  <sheetData>
    <row r="1" spans="1:3" ht="19" x14ac:dyDescent="0.2">
      <c r="A1" s="61" t="s">
        <v>21</v>
      </c>
      <c r="B1" s="61"/>
      <c r="C1" s="61"/>
    </row>
    <row r="2" spans="1:3" ht="16" x14ac:dyDescent="0.2">
      <c r="A2" s="5" t="s">
        <v>22</v>
      </c>
      <c r="B2" s="62" t="s">
        <v>131</v>
      </c>
      <c r="C2" s="63"/>
    </row>
    <row r="3" spans="1:3" s="19" customFormat="1" ht="16" x14ac:dyDescent="0.2">
      <c r="A3" s="5" t="s">
        <v>127</v>
      </c>
      <c r="B3" s="41" t="str">
        <f>'GENERALES NOTA 322'!B2:C2</f>
        <v>DRF-012 DEL 15 DE MARZO DE 2021</v>
      </c>
      <c r="C3" s="41"/>
    </row>
    <row r="4" spans="1:3" s="2" customFormat="1" ht="14.5" customHeight="1" x14ac:dyDescent="0.2">
      <c r="A4" s="5" t="s">
        <v>128</v>
      </c>
      <c r="B4" s="41" t="str">
        <f>'GENERALES NOTA 322'!B3:C3</f>
        <v xml:space="preserve">CONTRALORÍA MUNICIPAL DE IBAGUÉ </v>
      </c>
      <c r="C4" s="41"/>
    </row>
    <row r="5" spans="1:3" s="2" customFormat="1" ht="16" x14ac:dyDescent="0.2">
      <c r="A5" s="5" t="s">
        <v>84</v>
      </c>
      <c r="B5" s="41" t="str">
        <f>'GENERALES NOTA 322'!B6:C6</f>
        <v>ADMINISTRACIÓN CENTRAL MUNICIPIO DE IBAGUÉ</v>
      </c>
      <c r="C5" s="41"/>
    </row>
    <row r="6" spans="1:3" s="2" customFormat="1" ht="16" x14ac:dyDescent="0.2">
      <c r="A6" s="5" t="s">
        <v>129</v>
      </c>
      <c r="B6" s="64">
        <f>'GENERALES NOTA 322'!B7:C7</f>
        <v>840596494</v>
      </c>
      <c r="C6" s="64"/>
    </row>
    <row r="7" spans="1:3" s="2" customFormat="1" ht="16" x14ac:dyDescent="0.2">
      <c r="A7" s="5" t="s">
        <v>130</v>
      </c>
      <c r="B7" s="41" t="str">
        <f>'GENERALES NOTA 322'!B8:C8</f>
        <v>ALLIANZ SEGUROS S.A.</v>
      </c>
      <c r="C7" s="41"/>
    </row>
    <row r="8" spans="1:3" ht="16" x14ac:dyDescent="0.2">
      <c r="A8" s="20" t="s">
        <v>23</v>
      </c>
      <c r="B8" s="41" t="s">
        <v>132</v>
      </c>
      <c r="C8" s="41"/>
    </row>
    <row r="9" spans="1:3" ht="16" x14ac:dyDescent="0.2">
      <c r="A9" s="20" t="s">
        <v>24</v>
      </c>
      <c r="B9" s="41" t="s">
        <v>133</v>
      </c>
      <c r="C9" s="41"/>
    </row>
    <row r="10" spans="1:3" ht="32" x14ac:dyDescent="0.2">
      <c r="A10" s="35" t="s">
        <v>25</v>
      </c>
      <c r="B10" s="36">
        <v>59693310</v>
      </c>
      <c r="C10" s="34" t="s">
        <v>134</v>
      </c>
    </row>
    <row r="11" spans="1:3" ht="16" x14ac:dyDescent="0.2">
      <c r="A11" s="20" t="s">
        <v>26</v>
      </c>
      <c r="B11" s="42" t="s">
        <v>92</v>
      </c>
      <c r="C11" s="43"/>
    </row>
    <row r="12" spans="1:3" ht="16" x14ac:dyDescent="0.2">
      <c r="A12" s="20" t="s">
        <v>27</v>
      </c>
      <c r="B12" s="41" t="s">
        <v>135</v>
      </c>
      <c r="C12" s="41"/>
    </row>
    <row r="13" spans="1:3" ht="16" x14ac:dyDescent="0.2">
      <c r="A13" s="20" t="s">
        <v>28</v>
      </c>
      <c r="B13" s="41" t="s">
        <v>88</v>
      </c>
      <c r="C13" s="41"/>
    </row>
    <row r="14" spans="1:3" ht="16" x14ac:dyDescent="0.2">
      <c r="A14" s="20" t="s">
        <v>29</v>
      </c>
      <c r="B14" s="41" t="s">
        <v>88</v>
      </c>
      <c r="C14" s="41"/>
    </row>
    <row r="15" spans="1:3" x14ac:dyDescent="0.2">
      <c r="A15" s="65" t="s">
        <v>30</v>
      </c>
      <c r="B15" s="41" t="s">
        <v>94</v>
      </c>
      <c r="C15" s="41"/>
    </row>
    <row r="16" spans="1:3" x14ac:dyDescent="0.2">
      <c r="A16" s="66"/>
      <c r="B16" s="33" t="s">
        <v>31</v>
      </c>
      <c r="C16" s="33" t="s">
        <v>32</v>
      </c>
    </row>
    <row r="17" spans="1:3" ht="16" x14ac:dyDescent="0.2">
      <c r="A17" s="66"/>
      <c r="B17" s="8" t="s">
        <v>120</v>
      </c>
      <c r="C17" s="8" t="s">
        <v>136</v>
      </c>
    </row>
    <row r="18" spans="1:3" ht="16" x14ac:dyDescent="0.2">
      <c r="A18" s="66"/>
      <c r="B18" s="8" t="s">
        <v>137</v>
      </c>
      <c r="C18" s="37">
        <v>0.4</v>
      </c>
    </row>
    <row r="19" spans="1:3" ht="16" x14ac:dyDescent="0.2">
      <c r="A19" s="20" t="s">
        <v>33</v>
      </c>
      <c r="B19" s="41" t="s">
        <v>93</v>
      </c>
      <c r="C19" s="41"/>
    </row>
    <row r="20" spans="1:3" ht="16" x14ac:dyDescent="0.2">
      <c r="A20" s="20" t="s">
        <v>34</v>
      </c>
      <c r="B20" s="41"/>
      <c r="C20" s="41"/>
    </row>
    <row r="21" spans="1:3" ht="16" x14ac:dyDescent="0.2">
      <c r="A21" s="32" t="s">
        <v>35</v>
      </c>
      <c r="B21" s="41" t="s">
        <v>93</v>
      </c>
      <c r="C21" s="41"/>
    </row>
    <row r="22" spans="1:3" x14ac:dyDescent="0.2">
      <c r="A22" s="67" t="s">
        <v>36</v>
      </c>
      <c r="B22" s="67"/>
      <c r="C22" s="67"/>
    </row>
    <row r="23" spans="1:3" ht="78" customHeight="1" x14ac:dyDescent="0.2">
      <c r="A23" s="59" t="s">
        <v>37</v>
      </c>
      <c r="B23" s="60"/>
      <c r="C23" s="38" t="s">
        <v>138</v>
      </c>
    </row>
    <row r="24" spans="1:3" ht="38" customHeight="1" x14ac:dyDescent="0.2">
      <c r="A24" s="59" t="s">
        <v>38</v>
      </c>
      <c r="B24" s="60"/>
      <c r="C24" s="38" t="s">
        <v>139</v>
      </c>
    </row>
    <row r="25" spans="1:3" ht="40" customHeight="1" x14ac:dyDescent="0.2">
      <c r="A25" s="59" t="s">
        <v>140</v>
      </c>
      <c r="B25" s="60"/>
      <c r="C25" s="39" t="s">
        <v>141</v>
      </c>
    </row>
    <row r="26" spans="1:3" x14ac:dyDescent="0.2">
      <c r="A26" s="30" t="s">
        <v>39</v>
      </c>
      <c r="B26" s="12"/>
      <c r="C26" s="17" t="s">
        <v>142</v>
      </c>
    </row>
    <row r="27" spans="1:3" x14ac:dyDescent="0.2">
      <c r="A27" s="70" t="s">
        <v>40</v>
      </c>
      <c r="B27" s="53"/>
      <c r="C27" s="17" t="s">
        <v>143</v>
      </c>
    </row>
    <row r="28" spans="1:3" ht="46" customHeight="1" x14ac:dyDescent="0.2">
      <c r="A28" s="59" t="s">
        <v>41</v>
      </c>
      <c r="B28" s="60"/>
      <c r="C28" s="40" t="s">
        <v>144</v>
      </c>
    </row>
    <row r="29" spans="1:3" x14ac:dyDescent="0.2">
      <c r="A29" s="70" t="s">
        <v>42</v>
      </c>
      <c r="B29" s="53"/>
      <c r="C29" s="17" t="s">
        <v>142</v>
      </c>
    </row>
    <row r="30" spans="1:3" x14ac:dyDescent="0.2">
      <c r="A30" s="71" t="s">
        <v>43</v>
      </c>
      <c r="B30" s="72"/>
      <c r="C30" s="18" t="s">
        <v>142</v>
      </c>
    </row>
    <row r="31" spans="1:3" x14ac:dyDescent="0.2">
      <c r="A31" s="69" t="s">
        <v>44</v>
      </c>
      <c r="B31" s="69"/>
      <c r="C31" s="69"/>
    </row>
    <row r="32" spans="1:3" x14ac:dyDescent="0.2">
      <c r="A32" s="68" t="s">
        <v>45</v>
      </c>
      <c r="B32" s="68"/>
      <c r="C32" s="18" t="s">
        <v>142</v>
      </c>
    </row>
    <row r="33" spans="1:3" x14ac:dyDescent="0.2">
      <c r="A33" s="68" t="s">
        <v>46</v>
      </c>
      <c r="B33" s="68"/>
      <c r="C33" s="18" t="s">
        <v>142</v>
      </c>
    </row>
    <row r="34" spans="1:3" x14ac:dyDescent="0.2">
      <c r="A34" s="68" t="s">
        <v>47</v>
      </c>
      <c r="B34" s="68"/>
      <c r="C34" s="18" t="s">
        <v>142</v>
      </c>
    </row>
    <row r="35" spans="1:3" x14ac:dyDescent="0.2">
      <c r="A35" s="68" t="s">
        <v>48</v>
      </c>
      <c r="B35" s="68"/>
      <c r="C35" s="18" t="s">
        <v>142</v>
      </c>
    </row>
    <row r="36" spans="1:3" x14ac:dyDescent="0.2">
      <c r="A36" s="68" t="s">
        <v>49</v>
      </c>
      <c r="B36" s="68"/>
      <c r="C36" s="18" t="s">
        <v>142</v>
      </c>
    </row>
    <row r="37" spans="1:3" x14ac:dyDescent="0.2">
      <c r="A37" s="68" t="s">
        <v>50</v>
      </c>
      <c r="B37" s="68"/>
      <c r="C37" s="18" t="s">
        <v>142</v>
      </c>
    </row>
    <row r="38" spans="1:3" x14ac:dyDescent="0.2">
      <c r="A38" s="68" t="s">
        <v>51</v>
      </c>
      <c r="B38" s="68"/>
      <c r="C38" s="18" t="s">
        <v>142</v>
      </c>
    </row>
    <row r="39" spans="1:3" x14ac:dyDescent="0.2">
      <c r="A39" s="68" t="s">
        <v>52</v>
      </c>
      <c r="B39" s="68"/>
      <c r="C39" s="18" t="s">
        <v>142</v>
      </c>
    </row>
    <row r="40" spans="1:3" x14ac:dyDescent="0.2">
      <c r="A40" s="68" t="s">
        <v>53</v>
      </c>
      <c r="B40" s="68"/>
      <c r="C40" s="18" t="s">
        <v>142</v>
      </c>
    </row>
    <row r="41" spans="1:3" x14ac:dyDescent="0.2">
      <c r="A41" s="68" t="s">
        <v>54</v>
      </c>
      <c r="B41" s="68"/>
      <c r="C41" s="18" t="s">
        <v>142</v>
      </c>
    </row>
    <row r="42" spans="1:3" x14ac:dyDescent="0.2">
      <c r="A42" s="68" t="s">
        <v>55</v>
      </c>
      <c r="B42" s="68"/>
      <c r="C42" s="18" t="s">
        <v>142</v>
      </c>
    </row>
    <row r="43" spans="1:3" x14ac:dyDescent="0.2">
      <c r="A43" s="68" t="s">
        <v>56</v>
      </c>
      <c r="B43" s="68"/>
      <c r="C43" s="18" t="s">
        <v>142</v>
      </c>
    </row>
    <row r="44" spans="1:3" x14ac:dyDescent="0.2">
      <c r="A44" s="68" t="s">
        <v>57</v>
      </c>
      <c r="B44" s="68"/>
      <c r="C44" s="18" t="s">
        <v>142</v>
      </c>
    </row>
    <row r="45" spans="1:3" x14ac:dyDescent="0.2">
      <c r="A45" s="68" t="s">
        <v>58</v>
      </c>
      <c r="B45" s="68"/>
      <c r="C45" s="18" t="s">
        <v>142</v>
      </c>
    </row>
    <row r="46" spans="1:3" x14ac:dyDescent="0.2">
      <c r="A46" s="68" t="s">
        <v>59</v>
      </c>
      <c r="B46" s="68"/>
      <c r="C46" s="18" t="s">
        <v>142</v>
      </c>
    </row>
    <row r="47" spans="1:3" x14ac:dyDescent="0.2">
      <c r="A47" s="68" t="s">
        <v>60</v>
      </c>
      <c r="B47" s="68"/>
      <c r="C47" s="18" t="s">
        <v>142</v>
      </c>
    </row>
  </sheetData>
  <mergeCells count="43">
    <mergeCell ref="B3:C3"/>
    <mergeCell ref="A45:B45"/>
    <mergeCell ref="A46:B46"/>
    <mergeCell ref="A47:B47"/>
    <mergeCell ref="A43:B43"/>
    <mergeCell ref="A27:B27"/>
    <mergeCell ref="A28:B28"/>
    <mergeCell ref="A29:B29"/>
    <mergeCell ref="A30:B30"/>
    <mergeCell ref="A44:B44"/>
    <mergeCell ref="A37:B37"/>
    <mergeCell ref="A38:B38"/>
    <mergeCell ref="A39:B39"/>
    <mergeCell ref="A40:B40"/>
    <mergeCell ref="A41:B41"/>
    <mergeCell ref="A42:B42"/>
    <mergeCell ref="A36:B36"/>
    <mergeCell ref="A31:C31"/>
    <mergeCell ref="A32:B32"/>
    <mergeCell ref="A33:B33"/>
    <mergeCell ref="A34:B34"/>
    <mergeCell ref="A35:B35"/>
    <mergeCell ref="B20:C20"/>
    <mergeCell ref="B21:C21"/>
    <mergeCell ref="A22:C22"/>
    <mergeCell ref="A23:B23"/>
    <mergeCell ref="A24:B24"/>
    <mergeCell ref="A25:B25"/>
    <mergeCell ref="B13:C13"/>
    <mergeCell ref="A1:C1"/>
    <mergeCell ref="B8:C8"/>
    <mergeCell ref="B9:C9"/>
    <mergeCell ref="B11:C11"/>
    <mergeCell ref="B12:C12"/>
    <mergeCell ref="B2:C2"/>
    <mergeCell ref="B4:C4"/>
    <mergeCell ref="B5:C5"/>
    <mergeCell ref="B6:C6"/>
    <mergeCell ref="B7:C7"/>
    <mergeCell ref="B14:C14"/>
    <mergeCell ref="A15:A18"/>
    <mergeCell ref="B15:C15"/>
    <mergeCell ref="B19:C19"/>
  </mergeCells>
  <pageMargins left="0.7" right="0.7" top="0.75" bottom="0.75" header="0.3" footer="0.3"/>
  <pageSetup orientation="portrait" horizontalDpi="90" verticalDpi="90" r:id="rId1"/>
  <extLst>
    <ext xmlns:x14="http://schemas.microsoft.com/office/spreadsheetml/2009/9/main" uri="{CCE6A557-97BC-4b89-ADB6-D9C93CAAB3DF}">
      <x14:dataValidations xmlns:xm="http://schemas.microsoft.com/office/excel/2006/main" count="4">
        <x14:dataValidation type="list" allowBlank="1" showInputMessage="1" showErrorMessage="1" xr:uid="{484CBE47-A993-4FFE-AC42-1803773AC45E}">
          <x14:formula1>
            <xm:f>Hoja2!$D$2:$D$3</xm:f>
          </x14:formula1>
          <xm:sqref>B20:C20</xm:sqref>
        </x14:dataValidation>
        <x14:dataValidation type="list" allowBlank="1" showInputMessage="1" showErrorMessage="1" xr:uid="{4335DF3C-FC34-496D-859E-11EB4E59D1F6}">
          <x14:formula1>
            <xm:f>Hoja2!$C$2:$C$4</xm:f>
          </x14:formula1>
          <xm:sqref>B15:C15</xm:sqref>
        </x14:dataValidation>
        <x14:dataValidation type="list" allowBlank="1" showInputMessage="1" showErrorMessage="1" xr:uid="{0E3F1829-BF3F-4441-A13D-CA38524C6926}">
          <x14:formula1>
            <xm:f>Hoja2!$A$2:$A$5</xm:f>
          </x14:formula1>
          <xm:sqref>B11:C11</xm:sqref>
        </x14:dataValidation>
        <x14:dataValidation type="list" allowBlank="1" showInputMessage="1" showErrorMessage="1" xr:uid="{CE598DA5-BE60-4504-8641-5BC1D7DE4EC8}">
          <x14:formula1>
            <xm:f>Hoja2!$B$1:$B$2</xm:f>
          </x14:formula1>
          <xm:sqref>B21:C21 B13:C14 B19:C19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714A6E-D5FA-4D8D-BCFE-264973C0D9A0}">
  <sheetPr>
    <tabColor theme="2" tint="-0.749992370372631"/>
  </sheetPr>
  <dimension ref="A1:XFC50"/>
  <sheetViews>
    <sheetView zoomScale="80" zoomScaleNormal="80" workbookViewId="0">
      <selection activeCell="B14" sqref="B14:C14"/>
    </sheetView>
  </sheetViews>
  <sheetFormatPr baseColWidth="10" defaultColWidth="0" defaultRowHeight="15" x14ac:dyDescent="0.2"/>
  <cols>
    <col min="1" max="1" width="41.83203125" style="25" customWidth="1"/>
    <col min="2" max="2" width="30.5" style="25" customWidth="1"/>
    <col min="3" max="3" width="76.1640625" style="25" customWidth="1"/>
    <col min="4" max="8" width="11.5" hidden="1" customWidth="1"/>
    <col min="9" max="9" width="12" hidden="1" customWidth="1"/>
    <col min="10" max="10" width="11.5" hidden="1"/>
    <col min="11" max="11" width="5" hidden="1"/>
    <col min="12" max="16383" width="11.5" hidden="1"/>
    <col min="16384" max="16384" width="6.83203125" hidden="1"/>
  </cols>
  <sheetData>
    <row r="1" spans="1:6" ht="19" x14ac:dyDescent="0.2">
      <c r="A1" s="91" t="s">
        <v>61</v>
      </c>
      <c r="B1" s="91"/>
      <c r="C1" s="91"/>
    </row>
    <row r="2" spans="1:6" ht="16" x14ac:dyDescent="0.2">
      <c r="A2" s="21" t="s">
        <v>22</v>
      </c>
      <c r="B2" s="92" t="str">
        <f>'GENERALES NOTA 321'!B2:C2</f>
        <v>SINIESTRO 101039448 - APLICATIVO 113058</v>
      </c>
      <c r="C2" s="84"/>
    </row>
    <row r="3" spans="1:6" ht="16" x14ac:dyDescent="0.2">
      <c r="A3" s="22" t="s">
        <v>5</v>
      </c>
      <c r="B3" s="75" t="str">
        <f>'GENERALES NOTA 322'!B2:C2</f>
        <v>DRF-012 DEL 15 DE MARZO DE 2021</v>
      </c>
      <c r="C3" s="76"/>
    </row>
    <row r="4" spans="1:6" s="2" customFormat="1" ht="16" x14ac:dyDescent="0.2">
      <c r="A4" s="23" t="s">
        <v>6</v>
      </c>
      <c r="B4" s="74" t="str">
        <f>'GENERALES NOTA 322'!B3:C3</f>
        <v xml:space="preserve">CONTRALORÍA MUNICIPAL DE IBAGUÉ </v>
      </c>
      <c r="C4" s="74"/>
    </row>
    <row r="5" spans="1:6" s="2" customFormat="1" ht="16" x14ac:dyDescent="0.2">
      <c r="A5" s="23" t="s">
        <v>9</v>
      </c>
      <c r="B5" s="92" t="str">
        <f>'GENERALES NOTA 321'!B5:C5</f>
        <v>ADMINISTRACIÓN CENTRAL MUNICIPIO DE IBAGUÉ</v>
      </c>
      <c r="C5" s="84"/>
    </row>
    <row r="6" spans="1:6" s="2" customFormat="1" ht="16" x14ac:dyDescent="0.2">
      <c r="A6" s="5" t="s">
        <v>62</v>
      </c>
      <c r="B6" s="93">
        <f>'GENERALES NOTA 321'!B10:C10</f>
        <v>59693310</v>
      </c>
      <c r="C6" s="94"/>
    </row>
    <row r="7" spans="1:6" s="2" customFormat="1" ht="16" x14ac:dyDescent="0.2">
      <c r="A7" s="5" t="s">
        <v>10</v>
      </c>
      <c r="B7" s="90">
        <f>'GENERALES NOTA 322'!B7:C7</f>
        <v>840596494</v>
      </c>
      <c r="C7" s="90"/>
    </row>
    <row r="8" spans="1:6" s="2" customFormat="1" ht="16" x14ac:dyDescent="0.2">
      <c r="A8" s="23" t="s">
        <v>11</v>
      </c>
      <c r="B8" s="74" t="str">
        <f>'GENERALES NOTA 322'!B8:C8</f>
        <v>ALLIANZ SEGUROS S.A.</v>
      </c>
      <c r="C8" s="74"/>
    </row>
    <row r="9" spans="1:6" ht="23.25" customHeight="1" x14ac:dyDescent="0.2">
      <c r="A9" s="24" t="s">
        <v>63</v>
      </c>
      <c r="B9" s="75" t="s">
        <v>66</v>
      </c>
      <c r="C9" s="76"/>
    </row>
    <row r="10" spans="1:6" ht="48" x14ac:dyDescent="0.2">
      <c r="A10" s="23" t="s">
        <v>65</v>
      </c>
      <c r="B10" s="77"/>
      <c r="C10" s="78"/>
      <c r="E10" t="s">
        <v>66</v>
      </c>
      <c r="F10" s="11">
        <v>0.7</v>
      </c>
    </row>
    <row r="11" spans="1:6" ht="16" x14ac:dyDescent="0.2">
      <c r="A11" s="28" t="s">
        <v>67</v>
      </c>
      <c r="B11" s="79">
        <f>(B12-B14)*B13</f>
        <v>59693310</v>
      </c>
      <c r="C11" s="80"/>
      <c r="E11" t="s">
        <v>64</v>
      </c>
      <c r="F11" s="11">
        <v>0.3</v>
      </c>
    </row>
    <row r="12" spans="1:6" ht="16" x14ac:dyDescent="0.2">
      <c r="A12" s="10" t="s">
        <v>68</v>
      </c>
      <c r="B12" s="85">
        <f>MIN(B6,B7)</f>
        <v>59693310</v>
      </c>
      <c r="C12" s="86"/>
      <c r="F12" s="11"/>
    </row>
    <row r="13" spans="1:6" ht="16" x14ac:dyDescent="0.2">
      <c r="A13" s="24" t="s">
        <v>30</v>
      </c>
      <c r="B13" s="87">
        <v>1</v>
      </c>
      <c r="C13" s="87"/>
      <c r="F13" s="11"/>
    </row>
    <row r="14" spans="1:6" ht="16" x14ac:dyDescent="0.2">
      <c r="A14" s="24" t="s">
        <v>69</v>
      </c>
      <c r="B14" s="88">
        <v>0</v>
      </c>
      <c r="C14" s="89"/>
      <c r="F14" s="11"/>
    </row>
    <row r="15" spans="1:6" ht="16" x14ac:dyDescent="0.2">
      <c r="A15" s="27" t="s">
        <v>70</v>
      </c>
      <c r="B15" s="81">
        <f>IFERROR(B11*(VLOOKUP(B9,E10:F15,2,0)),16666)</f>
        <v>41785317</v>
      </c>
      <c r="C15" s="82"/>
    </row>
    <row r="16" spans="1:6" ht="180" customHeight="1" x14ac:dyDescent="0.2">
      <c r="A16" s="23" t="s">
        <v>71</v>
      </c>
      <c r="B16" s="83"/>
      <c r="C16" s="84"/>
    </row>
    <row r="17" spans="1:3" ht="80" x14ac:dyDescent="0.2">
      <c r="A17" s="23" t="s">
        <v>72</v>
      </c>
      <c r="B17" s="73"/>
      <c r="C17" s="73"/>
    </row>
    <row r="19" spans="1:3" x14ac:dyDescent="0.2">
      <c r="B19" s="26"/>
      <c r="C19" s="26"/>
    </row>
    <row r="20" spans="1:3" x14ac:dyDescent="0.2">
      <c r="B20" s="26"/>
      <c r="C20" s="26"/>
    </row>
    <row r="21" spans="1:3" x14ac:dyDescent="0.2">
      <c r="B21" s="26"/>
      <c r="C21" s="26"/>
    </row>
    <row r="22" spans="1:3" x14ac:dyDescent="0.2">
      <c r="B22" s="26"/>
      <c r="C22" s="26"/>
    </row>
    <row r="23" spans="1:3" x14ac:dyDescent="0.2">
      <c r="B23" s="26"/>
      <c r="C23" s="26"/>
    </row>
    <row r="24" spans="1:3" x14ac:dyDescent="0.2">
      <c r="B24" s="26"/>
      <c r="C24" s="26"/>
    </row>
    <row r="25" spans="1:3" x14ac:dyDescent="0.2">
      <c r="B25" s="26"/>
      <c r="C25" s="26"/>
    </row>
    <row r="26" spans="1:3" x14ac:dyDescent="0.2">
      <c r="B26" s="26"/>
      <c r="C26" s="26"/>
    </row>
    <row r="27" spans="1:3" x14ac:dyDescent="0.2">
      <c r="B27" s="26"/>
      <c r="C27" s="26"/>
    </row>
    <row r="28" spans="1:3" x14ac:dyDescent="0.2">
      <c r="B28" s="26"/>
      <c r="C28" s="26"/>
    </row>
    <row r="29" spans="1:3" x14ac:dyDescent="0.2">
      <c r="B29" s="26"/>
      <c r="C29" s="26"/>
    </row>
    <row r="30" spans="1:3" x14ac:dyDescent="0.2">
      <c r="B30" s="26"/>
      <c r="C30" s="26"/>
    </row>
    <row r="31" spans="1:3" x14ac:dyDescent="0.2">
      <c r="B31" s="26"/>
      <c r="C31" s="26"/>
    </row>
    <row r="32" spans="1:3" x14ac:dyDescent="0.2">
      <c r="B32" s="26"/>
      <c r="C32" s="26"/>
    </row>
    <row r="33" spans="2:3" x14ac:dyDescent="0.2">
      <c r="B33" s="26"/>
      <c r="C33" s="26"/>
    </row>
    <row r="34" spans="2:3" x14ac:dyDescent="0.2">
      <c r="B34" s="26"/>
      <c r="C34" s="26"/>
    </row>
    <row r="35" spans="2:3" x14ac:dyDescent="0.2">
      <c r="B35" s="26"/>
      <c r="C35" s="26"/>
    </row>
    <row r="36" spans="2:3" x14ac:dyDescent="0.2">
      <c r="B36" s="26"/>
      <c r="C36" s="26"/>
    </row>
    <row r="37" spans="2:3" x14ac:dyDescent="0.2">
      <c r="B37" s="26"/>
      <c r="C37" s="26"/>
    </row>
    <row r="38" spans="2:3" x14ac:dyDescent="0.2">
      <c r="B38" s="26"/>
      <c r="C38" s="26"/>
    </row>
    <row r="39" spans="2:3" x14ac:dyDescent="0.2">
      <c r="B39" s="26"/>
      <c r="C39" s="26"/>
    </row>
    <row r="40" spans="2:3" x14ac:dyDescent="0.2">
      <c r="B40" s="26"/>
      <c r="C40" s="26"/>
    </row>
    <row r="41" spans="2:3" x14ac:dyDescent="0.2">
      <c r="B41" s="26"/>
      <c r="C41" s="26"/>
    </row>
    <row r="42" spans="2:3" x14ac:dyDescent="0.2">
      <c r="B42" s="26"/>
      <c r="C42" s="26"/>
    </row>
    <row r="43" spans="2:3" x14ac:dyDescent="0.2">
      <c r="B43" s="26"/>
      <c r="C43" s="26"/>
    </row>
    <row r="44" spans="2:3" x14ac:dyDescent="0.2">
      <c r="B44" s="26"/>
      <c r="C44" s="26"/>
    </row>
    <row r="45" spans="2:3" x14ac:dyDescent="0.2">
      <c r="B45" s="26"/>
      <c r="C45" s="26"/>
    </row>
    <row r="46" spans="2:3" x14ac:dyDescent="0.2">
      <c r="B46" s="26"/>
      <c r="C46" s="26"/>
    </row>
    <row r="47" spans="2:3" x14ac:dyDescent="0.2">
      <c r="B47" s="26"/>
      <c r="C47" s="26"/>
    </row>
    <row r="48" spans="2:3" x14ac:dyDescent="0.2">
      <c r="B48" s="26"/>
      <c r="C48" s="26"/>
    </row>
    <row r="49" spans="2:3" x14ac:dyDescent="0.2">
      <c r="B49" s="26"/>
      <c r="C49" s="26"/>
    </row>
    <row r="50" spans="2:3" x14ac:dyDescent="0.2">
      <c r="B50" s="26"/>
      <c r="C50" s="26"/>
    </row>
  </sheetData>
  <sheetProtection selectLockedCells="1"/>
  <mergeCells count="17">
    <mergeCell ref="B7:C7"/>
    <mergeCell ref="A1:C1"/>
    <mergeCell ref="B2:C2"/>
    <mergeCell ref="B3:C3"/>
    <mergeCell ref="B4:C4"/>
    <mergeCell ref="B5:C5"/>
    <mergeCell ref="B6:C6"/>
    <mergeCell ref="B17:C17"/>
    <mergeCell ref="B8:C8"/>
    <mergeCell ref="B9:C9"/>
    <mergeCell ref="B10:C10"/>
    <mergeCell ref="B11:C11"/>
    <mergeCell ref="B15:C15"/>
    <mergeCell ref="B16:C16"/>
    <mergeCell ref="B12:C12"/>
    <mergeCell ref="B13:C13"/>
    <mergeCell ref="B14:C14"/>
  </mergeCells>
  <pageMargins left="0.7" right="0.7" top="0.75" bottom="0.75" header="0.3" footer="0.3"/>
  <pageSetup orientation="portrait" horizontalDpi="90" verticalDpi="90" r:id="rId1"/>
  <extLst>
    <ext xmlns:x14="http://schemas.microsoft.com/office/spreadsheetml/2009/9/main" uri="{CCE6A557-97BC-4b89-ADB6-D9C93CAAB3DF}">
      <x14:dataValidations xmlns:xm="http://schemas.microsoft.com/office/excel/2006/main" count="1">
        <x14:dataValidation type="list" allowBlank="1" showInputMessage="1" showErrorMessage="1" xr:uid="{A6F9180E-C335-4812-A794-2445E8058128}">
          <x14:formula1>
            <xm:f>Hoja2!$F$1:$F$3</xm:f>
          </x14:formula1>
          <xm:sqref>B9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632B29-4B15-46E1-A8D0-150011A85F4A}">
  <sheetPr>
    <tabColor theme="2" tint="-0.749992370372631"/>
  </sheetPr>
  <dimension ref="A1:XFC50"/>
  <sheetViews>
    <sheetView tabSelected="1" zoomScale="70" zoomScaleNormal="70" workbookViewId="0">
      <selection activeCell="B16" sqref="B16:C16"/>
    </sheetView>
  </sheetViews>
  <sheetFormatPr baseColWidth="10" defaultColWidth="0" defaultRowHeight="15" x14ac:dyDescent="0.2"/>
  <cols>
    <col min="1" max="1" width="41.83203125" style="25" customWidth="1"/>
    <col min="2" max="2" width="30.5" style="25" customWidth="1"/>
    <col min="3" max="3" width="76.1640625" style="25" customWidth="1"/>
    <col min="4" max="8" width="11.5" hidden="1" customWidth="1"/>
    <col min="9" max="9" width="12" hidden="1" customWidth="1"/>
    <col min="10" max="10" width="11.5" hidden="1"/>
    <col min="11" max="11" width="5" hidden="1"/>
    <col min="12" max="16383" width="11.5" hidden="1"/>
    <col min="16384" max="16384" width="6.83203125" hidden="1"/>
  </cols>
  <sheetData>
    <row r="1" spans="1:6" ht="19" x14ac:dyDescent="0.2">
      <c r="A1" s="91" t="s">
        <v>61</v>
      </c>
      <c r="B1" s="91"/>
      <c r="C1" s="91"/>
    </row>
    <row r="2" spans="1:6" ht="16" x14ac:dyDescent="0.2">
      <c r="A2" s="21" t="s">
        <v>22</v>
      </c>
      <c r="B2" s="92" t="str">
        <f>'GENERALES NOTA 321'!B2:C2</f>
        <v>SINIESTRO 101039448 - APLICATIVO 113058</v>
      </c>
      <c r="C2" s="84"/>
    </row>
    <row r="3" spans="1:6" ht="16" x14ac:dyDescent="0.2">
      <c r="A3" s="22" t="s">
        <v>5</v>
      </c>
      <c r="B3" s="75" t="str">
        <f>'GENERALES NOTA 322'!B2:C2</f>
        <v>DRF-012 DEL 15 DE MARZO DE 2021</v>
      </c>
      <c r="C3" s="76"/>
    </row>
    <row r="4" spans="1:6" s="2" customFormat="1" ht="16" x14ac:dyDescent="0.2">
      <c r="A4" s="23" t="s">
        <v>6</v>
      </c>
      <c r="B4" s="74" t="str">
        <f>'GENERALES NOTA 322'!B3:C3</f>
        <v xml:space="preserve">CONTRALORÍA MUNICIPAL DE IBAGUÉ </v>
      </c>
      <c r="C4" s="74"/>
    </row>
    <row r="5" spans="1:6" s="2" customFormat="1" ht="16" x14ac:dyDescent="0.2">
      <c r="A5" s="23" t="s">
        <v>9</v>
      </c>
      <c r="B5" s="92" t="str">
        <f>'GENERALES NOTA 321'!B5:C5</f>
        <v>ADMINISTRACIÓN CENTRAL MUNICIPIO DE IBAGUÉ</v>
      </c>
      <c r="C5" s="84"/>
    </row>
    <row r="6" spans="1:6" s="2" customFormat="1" ht="16" x14ac:dyDescent="0.2">
      <c r="A6" s="5" t="s">
        <v>62</v>
      </c>
      <c r="B6" s="93">
        <f>'GENERALES NOTA 321'!B10:C10</f>
        <v>59693310</v>
      </c>
      <c r="C6" s="94"/>
    </row>
    <row r="7" spans="1:6" s="2" customFormat="1" ht="16" x14ac:dyDescent="0.2">
      <c r="A7" s="5" t="s">
        <v>10</v>
      </c>
      <c r="B7" s="90">
        <f>'GENERALES NOTA 322'!B7:C7</f>
        <v>840596494</v>
      </c>
      <c r="C7" s="90"/>
    </row>
    <row r="8" spans="1:6" s="2" customFormat="1" ht="16" x14ac:dyDescent="0.2">
      <c r="A8" s="23" t="s">
        <v>11</v>
      </c>
      <c r="B8" s="74" t="str">
        <f>'GENERALES NOTA 322'!B8:C8</f>
        <v>ALLIANZ SEGUROS S.A.</v>
      </c>
      <c r="C8" s="74"/>
    </row>
    <row r="9" spans="1:6" ht="23.25" customHeight="1" x14ac:dyDescent="0.2">
      <c r="A9" s="24" t="s">
        <v>63</v>
      </c>
      <c r="B9" s="75" t="s">
        <v>66</v>
      </c>
      <c r="C9" s="76"/>
    </row>
    <row r="10" spans="1:6" ht="48" x14ac:dyDescent="0.2">
      <c r="A10" s="23" t="s">
        <v>65</v>
      </c>
      <c r="B10" s="77" t="s">
        <v>148</v>
      </c>
      <c r="C10" s="78"/>
      <c r="E10" t="s">
        <v>66</v>
      </c>
      <c r="F10" s="11">
        <v>0.7</v>
      </c>
    </row>
    <row r="11" spans="1:6" ht="16" x14ac:dyDescent="0.2">
      <c r="A11" s="28" t="s">
        <v>67</v>
      </c>
      <c r="B11" s="79">
        <f>(B12-B14)*B13</f>
        <v>57902511</v>
      </c>
      <c r="C11" s="80"/>
      <c r="E11" t="s">
        <v>64</v>
      </c>
      <c r="F11" s="11">
        <v>0.3</v>
      </c>
    </row>
    <row r="12" spans="1:6" ht="16" x14ac:dyDescent="0.2">
      <c r="A12" s="10" t="s">
        <v>68</v>
      </c>
      <c r="B12" s="85">
        <f>MIN(B6,B7)</f>
        <v>59693310</v>
      </c>
      <c r="C12" s="86"/>
      <c r="F12" s="11"/>
    </row>
    <row r="13" spans="1:6" ht="16" x14ac:dyDescent="0.2">
      <c r="A13" s="24" t="s">
        <v>30</v>
      </c>
      <c r="B13" s="87">
        <v>1</v>
      </c>
      <c r="C13" s="87"/>
      <c r="F13" s="11"/>
    </row>
    <row r="14" spans="1:6" ht="16" x14ac:dyDescent="0.2">
      <c r="A14" s="24" t="s">
        <v>69</v>
      </c>
      <c r="B14" s="88">
        <v>1790799</v>
      </c>
      <c r="C14" s="88"/>
      <c r="F14" s="11"/>
    </row>
    <row r="15" spans="1:6" ht="16" x14ac:dyDescent="0.2">
      <c r="A15" s="27" t="s">
        <v>70</v>
      </c>
      <c r="B15" s="81">
        <f>IFERROR(B11*(VLOOKUP(B9,E10:F15,2,0)),16666)</f>
        <v>40531757.699999996</v>
      </c>
      <c r="C15" s="82"/>
    </row>
    <row r="16" spans="1:6" ht="180" customHeight="1" x14ac:dyDescent="0.2">
      <c r="A16" s="23" t="s">
        <v>71</v>
      </c>
      <c r="B16" s="95" t="s">
        <v>146</v>
      </c>
      <c r="C16" s="76"/>
    </row>
    <row r="17" spans="1:3" ht="80" x14ac:dyDescent="0.2">
      <c r="A17" s="23" t="s">
        <v>72</v>
      </c>
      <c r="B17" s="73" t="s">
        <v>147</v>
      </c>
      <c r="C17" s="73"/>
    </row>
    <row r="19" spans="1:3" x14ac:dyDescent="0.2">
      <c r="B19" s="26"/>
      <c r="C19" s="26"/>
    </row>
    <row r="20" spans="1:3" x14ac:dyDescent="0.2">
      <c r="B20" s="26"/>
      <c r="C20" s="26"/>
    </row>
    <row r="21" spans="1:3" x14ac:dyDescent="0.2">
      <c r="B21" s="26"/>
      <c r="C21" s="26"/>
    </row>
    <row r="22" spans="1:3" x14ac:dyDescent="0.2">
      <c r="B22" s="26"/>
      <c r="C22" s="26"/>
    </row>
    <row r="23" spans="1:3" x14ac:dyDescent="0.2">
      <c r="B23" s="26"/>
      <c r="C23" s="26"/>
    </row>
    <row r="24" spans="1:3" x14ac:dyDescent="0.2">
      <c r="B24" s="26"/>
      <c r="C24" s="26"/>
    </row>
    <row r="25" spans="1:3" x14ac:dyDescent="0.2">
      <c r="B25" s="26"/>
      <c r="C25" s="26"/>
    </row>
    <row r="26" spans="1:3" x14ac:dyDescent="0.2">
      <c r="B26" s="26"/>
      <c r="C26" s="26"/>
    </row>
    <row r="27" spans="1:3" x14ac:dyDescent="0.2">
      <c r="B27" s="26"/>
      <c r="C27" s="26"/>
    </row>
    <row r="28" spans="1:3" x14ac:dyDescent="0.2">
      <c r="B28" s="26"/>
      <c r="C28" s="26"/>
    </row>
    <row r="29" spans="1:3" x14ac:dyDescent="0.2">
      <c r="B29" s="26"/>
      <c r="C29" s="26"/>
    </row>
    <row r="30" spans="1:3" x14ac:dyDescent="0.2">
      <c r="B30" s="26"/>
      <c r="C30" s="26"/>
    </row>
    <row r="31" spans="1:3" x14ac:dyDescent="0.2">
      <c r="B31" s="26"/>
      <c r="C31" s="26"/>
    </row>
    <row r="32" spans="1:3" x14ac:dyDescent="0.2">
      <c r="B32" s="26"/>
      <c r="C32" s="26"/>
    </row>
    <row r="33" spans="2:3" x14ac:dyDescent="0.2">
      <c r="B33" s="26"/>
      <c r="C33" s="26"/>
    </row>
    <row r="34" spans="2:3" x14ac:dyDescent="0.2">
      <c r="B34" s="26"/>
      <c r="C34" s="26"/>
    </row>
    <row r="35" spans="2:3" x14ac:dyDescent="0.2">
      <c r="B35" s="26"/>
      <c r="C35" s="26"/>
    </row>
    <row r="36" spans="2:3" x14ac:dyDescent="0.2">
      <c r="B36" s="26"/>
      <c r="C36" s="26"/>
    </row>
    <row r="37" spans="2:3" x14ac:dyDescent="0.2">
      <c r="B37" s="26"/>
      <c r="C37" s="26"/>
    </row>
    <row r="38" spans="2:3" x14ac:dyDescent="0.2">
      <c r="B38" s="26"/>
      <c r="C38" s="26"/>
    </row>
    <row r="39" spans="2:3" x14ac:dyDescent="0.2">
      <c r="B39" s="26"/>
      <c r="C39" s="26"/>
    </row>
    <row r="40" spans="2:3" x14ac:dyDescent="0.2">
      <c r="B40" s="26"/>
      <c r="C40" s="26"/>
    </row>
    <row r="41" spans="2:3" x14ac:dyDescent="0.2">
      <c r="B41" s="26"/>
      <c r="C41" s="26"/>
    </row>
    <row r="42" spans="2:3" x14ac:dyDescent="0.2">
      <c r="B42" s="26"/>
      <c r="C42" s="26"/>
    </row>
    <row r="43" spans="2:3" x14ac:dyDescent="0.2">
      <c r="B43" s="26"/>
      <c r="C43" s="26"/>
    </row>
    <row r="44" spans="2:3" x14ac:dyDescent="0.2">
      <c r="B44" s="26"/>
      <c r="C44" s="26"/>
    </row>
    <row r="45" spans="2:3" x14ac:dyDescent="0.2">
      <c r="B45" s="26"/>
      <c r="C45" s="26"/>
    </row>
    <row r="46" spans="2:3" x14ac:dyDescent="0.2">
      <c r="B46" s="26"/>
      <c r="C46" s="26"/>
    </row>
    <row r="47" spans="2:3" x14ac:dyDescent="0.2">
      <c r="B47" s="26"/>
      <c r="C47" s="26"/>
    </row>
    <row r="48" spans="2:3" x14ac:dyDescent="0.2">
      <c r="B48" s="26"/>
      <c r="C48" s="26"/>
    </row>
    <row r="49" spans="2:3" x14ac:dyDescent="0.2">
      <c r="B49" s="26"/>
      <c r="C49" s="26"/>
    </row>
    <row r="50" spans="2:3" x14ac:dyDescent="0.2">
      <c r="B50" s="26"/>
      <c r="C50" s="26"/>
    </row>
  </sheetData>
  <sheetProtection algorithmName="SHA-512" hashValue="jGxudA+mKk18RYgjXAOr4JQiuer9e9B4pHZU23yUbQDiGcmaRS+yI5IySby9C1nZ3ATh8e24yKN7yBiTfF4fNw==" saltValue="D/2xMyrndHN09NCUBHa++Q==" spinCount="100000" sheet="1" objects="1" scenarios="1" selectLockedCells="1"/>
  <mergeCells count="17">
    <mergeCell ref="B13:C13"/>
    <mergeCell ref="B14:C14"/>
    <mergeCell ref="B15:C15"/>
    <mergeCell ref="B16:C16"/>
    <mergeCell ref="B17:C17"/>
    <mergeCell ref="B12:C12"/>
    <mergeCell ref="A1:C1"/>
    <mergeCell ref="B2:C2"/>
    <mergeCell ref="B3:C3"/>
    <mergeCell ref="B4:C4"/>
    <mergeCell ref="B5:C5"/>
    <mergeCell ref="B6:C6"/>
    <mergeCell ref="B7:C7"/>
    <mergeCell ref="B8:C8"/>
    <mergeCell ref="B9:C9"/>
    <mergeCell ref="B10:C10"/>
    <mergeCell ref="B11:C11"/>
  </mergeCells>
  <pageMargins left="0.7" right="0.7" top="0.75" bottom="0.75" header="0.3" footer="0.3"/>
  <pageSetup orientation="portrait" horizontalDpi="90" verticalDpi="90" r:id="rId1"/>
  <extLst>
    <ext xmlns:x14="http://schemas.microsoft.com/office/spreadsheetml/2009/9/main" uri="{CCE6A557-97BC-4b89-ADB6-D9C93CAAB3DF}">
      <x14:dataValidations xmlns:xm="http://schemas.microsoft.com/office/excel/2006/main" count="1">
        <x14:dataValidation type="list" allowBlank="1" showInputMessage="1" showErrorMessage="1" xr:uid="{2BD093CE-D985-428A-928C-F0887A386F7A}">
          <x14:formula1>
            <xm:f>Hoja2!$F$1:$F$3</xm:f>
          </x14:formula1>
          <xm:sqref>B9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98956A-6F1C-4392-879B-C7185185F575}">
  <sheetPr>
    <tabColor theme="2" tint="-0.749992370372631"/>
  </sheetPr>
  <dimension ref="A1:XFC13"/>
  <sheetViews>
    <sheetView workbookViewId="0">
      <selection activeCell="B11" sqref="B11:C11"/>
    </sheetView>
  </sheetViews>
  <sheetFormatPr baseColWidth="10" defaultColWidth="11.5" defaultRowHeight="15" x14ac:dyDescent="0.2"/>
  <cols>
    <col min="1" max="1" width="35.5" customWidth="1"/>
    <col min="2" max="2" width="31.83203125" customWidth="1"/>
    <col min="3" max="3" width="63.1640625" customWidth="1"/>
    <col min="4" max="16383" width="0" hidden="1" customWidth="1"/>
    <col min="16384" max="16384" width="0.83203125" hidden="1" customWidth="1"/>
  </cols>
  <sheetData>
    <row r="1" spans="1:3" ht="19" x14ac:dyDescent="0.2">
      <c r="A1" s="61" t="s">
        <v>74</v>
      </c>
      <c r="B1" s="61"/>
      <c r="C1" s="61"/>
    </row>
    <row r="2" spans="1:3" ht="16" x14ac:dyDescent="0.2">
      <c r="A2" s="9" t="s">
        <v>22</v>
      </c>
      <c r="B2" s="70" t="str">
        <f>'GENERALES NOTA 321'!B2:C2</f>
        <v>SINIESTRO 101039448 - APLICATIVO 113058</v>
      </c>
      <c r="C2" s="53"/>
    </row>
    <row r="3" spans="1:3" ht="16" x14ac:dyDescent="0.2">
      <c r="A3" s="20" t="s">
        <v>5</v>
      </c>
      <c r="B3" s="70" t="str">
        <f>'GENERALES NOTA 322'!B2:C2</f>
        <v>DRF-012 DEL 15 DE MARZO DE 2021</v>
      </c>
      <c r="C3" s="53"/>
    </row>
    <row r="4" spans="1:3" s="2" customFormat="1" ht="16" x14ac:dyDescent="0.2">
      <c r="A4" s="5" t="s">
        <v>6</v>
      </c>
      <c r="B4" s="41" t="str">
        <f>'GENERALES NOTA 322'!B3:C3</f>
        <v xml:space="preserve">CONTRALORÍA MUNICIPAL DE IBAGUÉ </v>
      </c>
      <c r="C4" s="41"/>
    </row>
    <row r="5" spans="1:3" s="2" customFormat="1" ht="16" x14ac:dyDescent="0.2">
      <c r="A5" s="5" t="s">
        <v>9</v>
      </c>
      <c r="B5" s="70" t="str">
        <f>'IMPUTACIÓN- GENERALES NOTA 324 '!B5:C5</f>
        <v>ADMINISTRACIÓN CENTRAL MUNICIPIO DE IBAGUÉ</v>
      </c>
      <c r="C5" s="53"/>
    </row>
    <row r="6" spans="1:3" s="2" customFormat="1" ht="16" x14ac:dyDescent="0.2">
      <c r="A6" s="5" t="s">
        <v>10</v>
      </c>
      <c r="B6" s="41">
        <f>'GENERALES NOTA 322'!B7:C7</f>
        <v>840596494</v>
      </c>
      <c r="C6" s="41"/>
    </row>
    <row r="7" spans="1:3" s="2" customFormat="1" ht="16" x14ac:dyDescent="0.2">
      <c r="A7" s="5" t="s">
        <v>11</v>
      </c>
      <c r="B7" s="41" t="str">
        <f>'GENERALES NOTA 322'!B8:C8</f>
        <v>ALLIANZ SEGUROS S.A.</v>
      </c>
      <c r="C7" s="41"/>
    </row>
    <row r="8" spans="1:3" ht="16" x14ac:dyDescent="0.2">
      <c r="A8" s="10" t="s">
        <v>63</v>
      </c>
      <c r="B8" s="42"/>
      <c r="C8" s="43"/>
    </row>
    <row r="9" spans="1:3" ht="16" x14ac:dyDescent="0.2">
      <c r="A9" s="10" t="s">
        <v>67</v>
      </c>
      <c r="B9" s="96"/>
      <c r="C9" s="96"/>
    </row>
    <row r="10" spans="1:3" ht="16" x14ac:dyDescent="0.2">
      <c r="A10" s="10" t="s">
        <v>75</v>
      </c>
      <c r="B10" s="96"/>
      <c r="C10" s="96"/>
    </row>
    <row r="11" spans="1:3" ht="48" x14ac:dyDescent="0.2">
      <c r="A11" s="5" t="s">
        <v>76</v>
      </c>
      <c r="B11" s="41"/>
      <c r="C11" s="41"/>
    </row>
    <row r="12" spans="1:3" ht="48" x14ac:dyDescent="0.2">
      <c r="A12" s="5" t="s">
        <v>77</v>
      </c>
      <c r="B12" s="41"/>
      <c r="C12" s="41"/>
    </row>
    <row r="13" spans="1:3" ht="16" x14ac:dyDescent="0.2">
      <c r="A13" s="5" t="s">
        <v>78</v>
      </c>
      <c r="B13" s="8"/>
      <c r="C13" s="8"/>
    </row>
  </sheetData>
  <mergeCells count="12">
    <mergeCell ref="A1:C1"/>
    <mergeCell ref="B8:C8"/>
    <mergeCell ref="B9:C9"/>
    <mergeCell ref="B10:C10"/>
    <mergeCell ref="B11:C11"/>
    <mergeCell ref="B3:C3"/>
    <mergeCell ref="B12:C12"/>
    <mergeCell ref="B2:C2"/>
    <mergeCell ref="B4:C4"/>
    <mergeCell ref="B5:C5"/>
    <mergeCell ref="B6:C6"/>
    <mergeCell ref="B7:C7"/>
  </mergeCells>
  <pageMargins left="0.7" right="0.7" top="0.75" bottom="0.75" header="0.3" footer="0.3"/>
  <pageSetup orientation="portrait" horizontalDpi="90" verticalDpi="90" r:id="rId1"/>
  <extLst>
    <ext xmlns:x14="http://schemas.microsoft.com/office/spreadsheetml/2009/9/main" uri="{CCE6A557-97BC-4b89-ADB6-D9C93CAAB3DF}">
      <x14:dataValidations xmlns:xm="http://schemas.microsoft.com/office/excel/2006/main" count="1">
        <x14:dataValidation type="list" allowBlank="1" showInputMessage="1" showErrorMessage="1" xr:uid="{89609580-2E12-4371-BFDE-CD130E06F675}">
          <x14:formula1>
            <xm:f>Hoja2!$B$1:$B$2</xm:f>
          </x14:formula1>
          <xm:sqref>B11:C11 B13</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2E05B7-1C6F-448D-99B6-9836D13F4DC6}">
  <dimension ref="B1:N10"/>
  <sheetViews>
    <sheetView workbookViewId="0">
      <selection activeCell="C14" sqref="C14"/>
    </sheetView>
  </sheetViews>
  <sheetFormatPr baseColWidth="10" defaultColWidth="11.5" defaultRowHeight="15" customHeight="1" x14ac:dyDescent="0.2"/>
  <cols>
    <col min="2" max="2" width="34" bestFit="1" customWidth="1"/>
    <col min="3" max="3" width="51.6640625" customWidth="1"/>
    <col min="9" max="9" width="0" hidden="1" customWidth="1"/>
    <col min="14" max="14" width="0" hidden="1" customWidth="1"/>
  </cols>
  <sheetData>
    <row r="1" spans="2:14" ht="15" customHeight="1" thickBot="1" x14ac:dyDescent="0.25"/>
    <row r="2" spans="2:14" ht="15" customHeight="1" thickTop="1" thickBot="1" x14ac:dyDescent="0.25">
      <c r="B2" s="97"/>
      <c r="C2" s="97"/>
      <c r="I2" t="s">
        <v>79</v>
      </c>
      <c r="N2" t="s">
        <v>73</v>
      </c>
    </row>
    <row r="3" spans="2:14" ht="15" customHeight="1" thickTop="1" thickBot="1" x14ac:dyDescent="0.25">
      <c r="B3" s="97" t="s">
        <v>80</v>
      </c>
      <c r="C3" s="97"/>
      <c r="I3" t="s">
        <v>64</v>
      </c>
      <c r="N3" t="s">
        <v>64</v>
      </c>
    </row>
    <row r="4" spans="2:14" ht="15" customHeight="1" thickTop="1" thickBot="1" x14ac:dyDescent="0.25">
      <c r="B4" s="13" t="s">
        <v>81</v>
      </c>
      <c r="C4" s="14"/>
      <c r="I4" t="s">
        <v>82</v>
      </c>
      <c r="N4" t="s">
        <v>66</v>
      </c>
    </row>
    <row r="5" spans="2:14" ht="15" customHeight="1" thickTop="1" thickBot="1" x14ac:dyDescent="0.25">
      <c r="B5" s="13" t="s">
        <v>83</v>
      </c>
      <c r="C5" s="14"/>
    </row>
    <row r="6" spans="2:14" ht="15" customHeight="1" thickTop="1" thickBot="1" x14ac:dyDescent="0.25">
      <c r="B6" s="13" t="s">
        <v>84</v>
      </c>
      <c r="C6" s="14"/>
    </row>
    <row r="7" spans="2:14" ht="34" thickTop="1" thickBot="1" x14ac:dyDescent="0.25">
      <c r="B7" s="13" t="s">
        <v>85</v>
      </c>
      <c r="C7" s="15"/>
    </row>
    <row r="8" spans="2:14" ht="34" thickTop="1" thickBot="1" x14ac:dyDescent="0.25">
      <c r="B8" s="13" t="s">
        <v>86</v>
      </c>
      <c r="C8" s="14"/>
    </row>
    <row r="9" spans="2:14" ht="50" thickTop="1" thickBot="1" x14ac:dyDescent="0.25">
      <c r="B9" s="13" t="s">
        <v>87</v>
      </c>
      <c r="C9" s="16"/>
    </row>
    <row r="10" spans="2:14" ht="15" customHeight="1" thickTop="1" x14ac:dyDescent="0.2"/>
  </sheetData>
  <mergeCells count="2">
    <mergeCell ref="B2:C2"/>
    <mergeCell ref="B3:C3"/>
  </mergeCells>
  <dataValidations count="2">
    <dataValidation type="textLength" allowBlank="1" showInputMessage="1" showErrorMessage="1" sqref="C9" xr:uid="{8BEA8983-165A-49C4-B93F-9E8D0F5500DF}">
      <formula1>1</formula1>
      <formula2>500</formula2>
    </dataValidation>
    <dataValidation type="list" allowBlank="1" showInputMessage="1" showErrorMessage="1" sqref="C8" xr:uid="{EF917947-5CAE-454C-8E66-5C688CF77B8B}">
      <formula1>$I$2:$I$4</formula1>
    </dataValidation>
  </dataValidation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dimension ref="A1:I8"/>
  <sheetViews>
    <sheetView topLeftCell="G1" workbookViewId="0">
      <selection activeCell="I7" sqref="I7"/>
    </sheetView>
  </sheetViews>
  <sheetFormatPr baseColWidth="10" defaultColWidth="11.5" defaultRowHeight="15" x14ac:dyDescent="0.2"/>
  <cols>
    <col min="4" max="4" width="20.1640625" bestFit="1" customWidth="1"/>
    <col min="5" max="5" width="42.83203125" bestFit="1" customWidth="1"/>
  </cols>
  <sheetData>
    <row r="1" spans="1:9" x14ac:dyDescent="0.2">
      <c r="A1" s="7" t="s">
        <v>26</v>
      </c>
      <c r="B1" t="s">
        <v>88</v>
      </c>
      <c r="C1" s="7" t="s">
        <v>30</v>
      </c>
      <c r="D1" s="7" t="s">
        <v>34</v>
      </c>
      <c r="E1" s="3" t="s">
        <v>89</v>
      </c>
      <c r="F1" s="2" t="s">
        <v>66</v>
      </c>
      <c r="G1" s="4">
        <v>0</v>
      </c>
      <c r="H1" t="s">
        <v>90</v>
      </c>
      <c r="I1" t="s">
        <v>91</v>
      </c>
    </row>
    <row r="2" spans="1:9" x14ac:dyDescent="0.2">
      <c r="A2" t="s">
        <v>92</v>
      </c>
      <c r="B2" t="s">
        <v>93</v>
      </c>
      <c r="C2" t="s">
        <v>94</v>
      </c>
      <c r="D2" s="2" t="s">
        <v>95</v>
      </c>
      <c r="E2" s="1" t="s">
        <v>96</v>
      </c>
      <c r="F2" s="2" t="s">
        <v>73</v>
      </c>
      <c r="G2" s="4">
        <v>0.7</v>
      </c>
      <c r="H2" t="s">
        <v>97</v>
      </c>
      <c r="I2" t="s">
        <v>98</v>
      </c>
    </row>
    <row r="3" spans="1:9" x14ac:dyDescent="0.2">
      <c r="A3" t="s">
        <v>99</v>
      </c>
      <c r="C3" t="s">
        <v>100</v>
      </c>
      <c r="D3" s="2" t="s">
        <v>101</v>
      </c>
      <c r="E3" s="1" t="s">
        <v>102</v>
      </c>
      <c r="F3" s="2" t="s">
        <v>64</v>
      </c>
      <c r="G3" s="4">
        <v>0.3</v>
      </c>
      <c r="H3" t="s">
        <v>103</v>
      </c>
      <c r="I3" t="s">
        <v>104</v>
      </c>
    </row>
    <row r="4" spans="1:9" x14ac:dyDescent="0.2">
      <c r="A4" t="s">
        <v>105</v>
      </c>
      <c r="C4" t="s">
        <v>106</v>
      </c>
      <c r="E4" s="1" t="s">
        <v>107</v>
      </c>
      <c r="H4" t="s">
        <v>108</v>
      </c>
      <c r="I4" t="s">
        <v>109</v>
      </c>
    </row>
    <row r="5" spans="1:9" x14ac:dyDescent="0.2">
      <c r="A5" t="s">
        <v>110</v>
      </c>
      <c r="E5" s="1" t="s">
        <v>111</v>
      </c>
      <c r="H5" t="s">
        <v>112</v>
      </c>
      <c r="I5" t="s">
        <v>113</v>
      </c>
    </row>
    <row r="6" spans="1:9" x14ac:dyDescent="0.2">
      <c r="E6" s="1" t="s">
        <v>114</v>
      </c>
      <c r="I6" t="s">
        <v>115</v>
      </c>
    </row>
    <row r="7" spans="1:9" x14ac:dyDescent="0.2">
      <c r="E7" s="1" t="s">
        <v>116</v>
      </c>
    </row>
    <row r="8" spans="1:9" x14ac:dyDescent="0.2">
      <c r="E8" s="1" t="s">
        <v>117</v>
      </c>
    </row>
  </sheetData>
  <pageMargins left="0.7" right="0.7" top="0.75" bottom="0.75" header="0.3" footer="0.3"/>
  <pageSetup orientation="portrait" horizontalDpi="90" verticalDpi="9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2C92A54D8AB3014FADD0201C99992F62" ma:contentTypeVersion="15" ma:contentTypeDescription="Crear nuevo documento." ma:contentTypeScope="" ma:versionID="921a0aa7d8c8617b2721df5c5c57a593">
  <xsd:schema xmlns:xsd="http://www.w3.org/2001/XMLSchema" xmlns:xs="http://www.w3.org/2001/XMLSchema" xmlns:p="http://schemas.microsoft.com/office/2006/metadata/properties" xmlns:ns2="4382931b-6036-484b-ad41-6810b26eb986" xmlns:ns3="e7d3d6e7-89cb-4750-b948-5e984f176bb6" targetNamespace="http://schemas.microsoft.com/office/2006/metadata/properties" ma:root="true" ma:fieldsID="818c9feefa8ae38270db774d4535f1af" ns2:_="" ns3:_="">
    <xsd:import namespace="4382931b-6036-484b-ad41-6810b26eb986"/>
    <xsd:import namespace="e7d3d6e7-89cb-4750-b948-5e984f176bb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3:SharedWithUsers" minOccurs="0"/>
                <xsd:element ref="ns3:SharedWithDetails" minOccurs="0"/>
                <xsd:element ref="ns2:MediaServiceObjectDetectorVersions" minOccurs="0"/>
                <xsd:element ref="ns2:MediaServiceGenerationTime" minOccurs="0"/>
                <xsd:element ref="ns2:MediaServiceEventHashCode" minOccurs="0"/>
                <xsd:element ref="ns2:lcf76f155ced4ddcb4097134ff3c332f" minOccurs="0"/>
                <xsd:element ref="ns3:TaxCatchAll"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82931b-6036-484b-ad41-6810b26eb9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Etiquetas de imagen" ma:readOnly="false" ma:fieldId="{5cf76f15-5ced-4ddc-b409-7134ff3c332f}" ma:taxonomyMulti="true" ma:sspId="7ba65c96-85f3-4050-bcb1-c5e898dfc7fb"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7d3d6e7-89cb-4750-b948-5e984f176bb6" elementFormDefault="qualified">
    <xsd:import namespace="http://schemas.microsoft.com/office/2006/documentManagement/types"/>
    <xsd:import namespace="http://schemas.microsoft.com/office/infopath/2007/PartnerControls"/>
    <xsd:element name="SharedWithUsers" ma:index="13"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Detalles de uso compartido" ma:internalName="SharedWithDetails" ma:readOnly="true">
      <xsd:simpleType>
        <xsd:restriction base="dms:Note">
          <xsd:maxLength value="255"/>
        </xsd:restriction>
      </xsd:simpleType>
    </xsd:element>
    <xsd:element name="TaxCatchAll" ma:index="20" nillable="true" ma:displayName="Taxonomy Catch All Column" ma:hidden="true" ma:list="{9dfa8756-8f0c-4e49-8bb0-7f65aba9cf84}" ma:internalName="TaxCatchAll" ma:showField="CatchAllData" ma:web="e7d3d6e7-89cb-4750-b948-5e984f176bb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4382931b-6036-484b-ad41-6810b26eb986">
      <Terms xmlns="http://schemas.microsoft.com/office/infopath/2007/PartnerControls"/>
    </lcf76f155ced4ddcb4097134ff3c332f>
    <TaxCatchAll xmlns="e7d3d6e7-89cb-4750-b948-5e984f176bb6"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ACADD01-42F0-4EE9-B211-55E23236B9D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382931b-6036-484b-ad41-6810b26eb986"/>
    <ds:schemaRef ds:uri="e7d3d6e7-89cb-4750-b948-5e984f176bb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1FFEF15-7C79-4BE7-BA63-3766F4BEB7DE}">
  <ds:schemaRefs>
    <ds:schemaRef ds:uri="http://schemas.microsoft.com/office/2006/metadata/properties"/>
    <ds:schemaRef ds:uri="http://schemas.microsoft.com/office/infopath/2007/PartnerControls"/>
    <ds:schemaRef ds:uri="4382931b-6036-484b-ad41-6810b26eb986"/>
    <ds:schemaRef ds:uri="e7d3d6e7-89cb-4750-b948-5e984f176bb6"/>
  </ds:schemaRefs>
</ds:datastoreItem>
</file>

<file path=customXml/itemProps3.xml><?xml version="1.0" encoding="utf-8"?>
<ds:datastoreItem xmlns:ds="http://schemas.openxmlformats.org/officeDocument/2006/customXml" ds:itemID="{B49D4EAD-DE95-4705-8C29-CD66A6FCB09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8</vt:i4>
      </vt:variant>
    </vt:vector>
  </HeadingPairs>
  <TitlesOfParts>
    <vt:vector size="8" baseType="lpstr">
      <vt:lpstr>NOTAS</vt:lpstr>
      <vt:lpstr>GENERALES NOTA 322</vt:lpstr>
      <vt:lpstr>GENERALES NOTA 321</vt:lpstr>
      <vt:lpstr>APERTURA- GENERALES  NOTA 324</vt:lpstr>
      <vt:lpstr>IMPUTACIÓN- GENERALES NOTA 324 </vt:lpstr>
      <vt:lpstr>GENERALES NOTA 325</vt:lpstr>
      <vt:lpstr>ACTUALIZACIÓN CONTINGENCIA</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Michelle Padilla</cp:lastModifiedBy>
  <cp:revision/>
  <dcterms:created xsi:type="dcterms:W3CDTF">2020-12-07T14:41:17Z</dcterms:created>
  <dcterms:modified xsi:type="dcterms:W3CDTF">2025-03-29T13:34:29Z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ce5f591a-3248-43e9-9b70-1ad50135772d_Enabled">
    <vt:lpwstr>true</vt:lpwstr>
  </property>
  <property fmtid="{D5CDD505-2E9C-101B-9397-08002B2CF9AE}" pid="24" name="MSIP_Label_ce5f591a-3248-43e9-9b70-1ad50135772d_SetDate">
    <vt:lpwstr>2022-02-08T17:15:09Z</vt:lpwstr>
  </property>
  <property fmtid="{D5CDD505-2E9C-101B-9397-08002B2CF9AE}" pid="25" name="MSIP_Label_ce5f591a-3248-43e9-9b70-1ad50135772d_Method">
    <vt:lpwstr>Privileged</vt:lpwstr>
  </property>
  <property fmtid="{D5CDD505-2E9C-101B-9397-08002B2CF9AE}" pid="26" name="MSIP_Label_ce5f591a-3248-43e9-9b70-1ad50135772d_Name">
    <vt:lpwstr>ce5f591a-3248-43e9-9b70-1ad50135772d</vt:lpwstr>
  </property>
  <property fmtid="{D5CDD505-2E9C-101B-9397-08002B2CF9AE}" pid="27" name="MSIP_Label_ce5f591a-3248-43e9-9b70-1ad50135772d_SiteId">
    <vt:lpwstr>6e06e42d-6925-47c6-b9e7-9581c7ca302a</vt:lpwstr>
  </property>
  <property fmtid="{D5CDD505-2E9C-101B-9397-08002B2CF9AE}" pid="28" name="MSIP_Label_ce5f591a-3248-43e9-9b70-1ad50135772d_ActionId">
    <vt:lpwstr>591cd8ea-df6f-4fa2-847a-f7030bdc697b</vt:lpwstr>
  </property>
  <property fmtid="{D5CDD505-2E9C-101B-9397-08002B2CF9AE}" pid="29" name="MSIP_Label_ce5f591a-3248-43e9-9b70-1ad50135772d_ContentBits">
    <vt:lpwstr>0</vt:lpwstr>
  </property>
  <property fmtid="{D5CDD505-2E9C-101B-9397-08002B2CF9AE}" pid="30" name="ContentTypeId">
    <vt:lpwstr>0x0101002C92A54D8AB3014FADD0201C99992F62</vt:lpwstr>
  </property>
  <property fmtid="{D5CDD505-2E9C-101B-9397-08002B2CF9AE}" pid="31" name="_NewReviewCycle">
    <vt:lpwstr/>
  </property>
  <property fmtid="{D5CDD505-2E9C-101B-9397-08002B2CF9AE}" pid="32" name="MediaServiceImageTags">
    <vt:lpwstr/>
  </property>
</Properties>
</file>