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1C946089-029B-4D48-81E6-43F6B91EB1DF}"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<sst xmlns="http://schemas.openxmlformats.org/spreadsheetml/2006/main" count="195" uniqueCount="154">
  <si>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</si>
  <si>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</si>
  <si>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08001310500220230014500</t>
  </si>
  <si>
    <t>Juzgado</t>
  </si>
  <si>
    <t>JUZGADO  LABORAL DEL CIRCUITO DE B/QUILLA</t>
  </si>
  <si>
    <t>Demandado</t>
  </si>
  <si>
    <t>COLFONDOS Y OTRO</t>
  </si>
  <si>
    <t xml:space="preserve">Demandante </t>
  </si>
  <si>
    <t>LIBARDO ALFONSO MAZA ANGULO</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</si>
  <si>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</si>
  <si>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</si>
  <si>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</si>
  <si>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</si>
  <si>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</si>
  <si>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</si>
  <si>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</si>
  <si>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</si>
  <si>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</si>
  <si>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</si>
  <si>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MAZA SE AFILIÓ AL ISS EL 14/01/1996 Y EN FEBRERO DE 1999 FUE ABORDADO POR UN AGENTE DE COLFONDOS, QUIEN REALIZÓ SU TRASLADO AL RAIS SIN INFORMARLE SOBRE LOS EFECTOS DEL MISMO. EN DIC/2001 FUE TRASLADADO A LA AFP PORVENIR Y EN EL 2019 DICHA AFP NO LE INFORMÓ AL ACTOR SOBRE LA POSIBILIDASD DE RETORNAR AL RPM O CONTINUAR EN EL RAIS. EN 10/04/2023 PORVENIR EMITIÓ SIMULACIÓN PENSIONAL CON MESADA DE 1623800 PERO A FEB/2023 EL ACTOR TENIA UN IBC DE 10980856, EL 14/03/2023 SOLICITÓ ANTE PORVENIR Y COLP INEFICACIA DE TRASLADO, OBTENIENDO RPTA NEGATIVA.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</si>
  <si>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</si>
  <si>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</si>
  <si>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</si>
  <si>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</si>
  <si>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</si>
  <si>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</si>
  <si>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</si>
  <si>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</si>
  <si>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</si>
  <si>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</si>
  <si>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</si>
  <si>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</si>
  <si>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</si>
  <si>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</si>
  <si>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</si>
  <si>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</si>
  <si>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29/10/2024 (Auto admisorio llamamiento)</t>
  </si>
  <si>
    <t xml:space="preserve">Fecha de contestacion </t>
  </si>
  <si>
    <t>14/11/2024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</si>
  <si>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</si>
  <si>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</si>
  <si>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</si>
  <si>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</si>
  <si>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</si>
  <si>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</si>
  <si>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</si>
  <si>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</si>
  <si>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</si>
  <si>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</si>
  <si>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</si>
  <si>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</si>
  <si>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</si>
  <si>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</si>
  <si>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</si>
  <si>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</si>
  <si>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</si>
  <si>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</si>
  <si>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</si>
  <si>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</si>
  <si>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</si>
  <si>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</si>
  <si>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</si>
  <si>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</si>
  <si>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</si>
  <si>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</si>
  <si>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</si>
  <si>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</si>
  <si>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</si>
  <si>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</si>
  <si>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</si>
  <si>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</si>
  <si>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</si>
  <si>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</si>
  <si>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</si>
  <si>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</si>
  <si>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</si>
  <si>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</si>
  <si>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</si>
  <si>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</si>
  <si>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</si>
  <si>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</si>
  <si>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</si>
  <si>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</si>
  <si>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</si>
  <si>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</si>
  <si>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 1470</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</si>
  <si>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</si>
  <si>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</si>
  <si>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</si>
  <si>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</si>
  <si>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</si>
  <si>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</si>
  <si>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abril de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</si>
  <si>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</si>
  <si>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</si>
  <si>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</si>
  <si>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</si>
  <si>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</si>
  <si>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</si>
  <si>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</si>
  <si>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</si>
  <si>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</si>
  <si>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</si>
  <si>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DEL SEÑOR LIBARDO ALFONSO MAZA ANGULO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</si>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</sst>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0" zoomScale="115" zoomScaleNormal="115" workbookViewId="0">
      <selection activeCell="B33" sqref="B33"/>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53" t="s">
        <v>8</v>
      </c>
      <c r="C5" s="54"/>
    </row>
    <row r="6" spans="1:3" x14ac:dyDescent="0.25">
      <c r="A6" s="5" t="s">
        <v>9</v>
      </c>
      <c r="B6" s="36" t="s">
        <v>10</v>
      </c>
      <c r="C6" s="36"/>
    </row>
    <row r="7" spans="1:3" x14ac:dyDescent="0.25">
      <c r="A7" s="5" t="s">
        <v>11</v>
      </c>
      <c r="B7" s="36" t="s">
        <v>12</v>
      </c>
      <c r="C7" s="36"/>
    </row>
    <row r="8" spans="1:3" x14ac:dyDescent="0.25">
      <c r="A8" s="5" t="s">
        <v>13</v>
      </c>
      <c r="B8" s="46">
        <v>36164</v>
      </c>
      <c r="C8" s="47"/>
    </row>
    <row r="9" spans="1:3" x14ac:dyDescent="0.25">
      <c r="A9" s="5" t="s">
        <v>14</v>
      </c>
      <c r="B9" s="47" t="s">
        <v>12</v>
      </c>
      <c r="C9" s="47"/>
    </row>
    <row r="10" spans="1:3" x14ac:dyDescent="0.25">
      <c r="A10" s="5" t="s">
        <v>15</v>
      </c>
      <c r="B10" s="47" t="s">
        <v>12</v>
      </c>
      <c r="C10" s="47"/>
    </row>
    <row r="11" spans="1:3" ht="23.25" customHeight="1" x14ac:dyDescent="0.25">
      <c r="A11" s="5" t="s">
        <v>16</v>
      </c>
      <c r="B11" s="48" t="s">
        <v>17</v>
      </c>
      <c r="C11" s="49"/>
    </row>
    <row r="12" spans="1:3" x14ac:dyDescent="0.25">
      <c r="A12" s="37" t="s">
        <v>18</v>
      </c>
      <c r="B12" s="36" t="s">
        <v>19</v>
      </c>
      <c r="C12" s="36"/>
    </row>
    <row r="13" spans="1:3" ht="30" customHeight="1" x14ac:dyDescent="0.25">
      <c r="A13" s="37"/>
      <c r="B13" s="36"/>
      <c r="C13" s="36"/>
    </row>
    <row r="14" spans="1:3" ht="73.5" customHeight="1" x14ac:dyDescent="0.25">
      <c r="A14" s="37"/>
      <c r="B14" s="36"/>
      <c r="C14" s="36"/>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6" t="s">
        <v>29</v>
      </c>
      <c r="C24" s="36"/>
    </row>
    <row r="25" spans="1:3" x14ac:dyDescent="0.25">
      <c r="A25" s="5" t="s">
        <v>30</v>
      </c>
      <c r="B25" s="36" t="s">
        <v>31</v>
      </c>
      <c r="C25" s="36"/>
    </row>
    <row r="26" spans="1:3" x14ac:dyDescent="0.25">
      <c r="A26" s="5" t="s">
        <v>32</v>
      </c>
      <c r="B26" s="36" t="s">
        <v>33</v>
      </c>
      <c r="C26" s="36"/>
    </row>
    <row r="27" spans="1:3" x14ac:dyDescent="0.25">
      <c r="A27" s="5" t="s">
        <v>34</v>
      </c>
      <c r="B27" s="38">
        <v>45128</v>
      </c>
      <c r="C27" s="39"/>
    </row>
    <row r="28" spans="1:3" x14ac:dyDescent="0.25">
      <c r="A28" s="5" t="s">
        <v>35</v>
      </c>
      <c r="B28" s="35" t="s">
        <v>36</v>
      </c>
      <c r="C28" s="35"/>
    </row>
    <row r="29" spans="1:3" x14ac:dyDescent="0.25">
      <c r="A29" s="5" t="s">
        <v>37</v>
      </c>
      <c r="B29" s="35" t="s">
        <v>38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08001310500220230014500</v>
      </c>
      <c r="C3" s="36"/>
    </row>
    <row r="4" spans="1:3" x14ac:dyDescent="0.25">
      <c r="A4" s="5" t="s">
        <v>3</v>
      </c>
      <c r="B4" s="36" t="str">
        <f>'GENERALES NOTA 322'!B3:C3</f>
        <v>JUZGADO  LABORAL DEL CIRCUITO DE B/QUILLA</v>
      </c>
      <c r="C4" s="36"/>
    </row>
    <row r="5" spans="1:3" x14ac:dyDescent="0.25">
      <c r="A5" s="5" t="s">
        <v>5</v>
      </c>
      <c r="B5" s="36" t="str">
        <f>'GENERALES NOTA 322'!B4:C4</f>
        <v>COLFONDOS Y OTRO</v>
      </c>
      <c r="C5" s="36"/>
    </row>
    <row r="6" spans="1:3" x14ac:dyDescent="0.25">
      <c r="A6" s="5" t="s">
        <v>7</v>
      </c>
      <c r="B6" s="36" t="str">
        <f>'GENERALES NOTA 322'!B5:C5</f>
        <v>LIBARDO ALFONSO MAZA ANGULO</v>
      </c>
      <c r="C6" s="36"/>
    </row>
    <row r="7" spans="1:3" x14ac:dyDescent="0.25">
      <c r="A7" s="5" t="s">
        <v>9</v>
      </c>
      <c r="B7" s="36" t="str">
        <f>'GENERALES NOTA 322'!B6:C6</f>
        <v>LLAMADA EN GARANTIA</v>
      </c>
      <c r="C7" s="36"/>
    </row>
    <row r="8" spans="1:3" x14ac:dyDescent="0.25">
      <c r="A8" s="13" t="s">
        <v>42</v>
      </c>
      <c r="B8" s="36"/>
      <c r="C8" s="36"/>
    </row>
    <row r="9" spans="1:3" x14ac:dyDescent="0.25">
      <c r="A9" s="13" t="s">
        <v>16</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8" sqref="B8:C8"/>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08001310500220230014500</v>
      </c>
      <c r="C3" s="75"/>
    </row>
    <row r="4" spans="1:6" x14ac:dyDescent="0.25">
      <c r="A4" s="21" t="s">
        <v>3</v>
      </c>
      <c r="B4" s="75" t="str">
        <f>'GENERALES NOTA 322'!B3:C3</f>
        <v>JUZGADO  LABORAL DEL CIRCUITO DE B/QUILLA</v>
      </c>
      <c r="C4" s="75"/>
    </row>
    <row r="5" spans="1:6" x14ac:dyDescent="0.25">
      <c r="A5" s="21" t="s">
        <v>5</v>
      </c>
      <c r="B5" s="75" t="str">
        <f>'GENERALES NOTA 322'!B4:C4</f>
        <v>COLFONDOS Y OTRO</v>
      </c>
      <c r="C5" s="75"/>
    </row>
    <row r="6" spans="1:6" ht="14.45" customHeight="1" x14ac:dyDescent="0.25">
      <c r="A6" s="21" t="s">
        <v>7</v>
      </c>
      <c r="B6" s="75" t="str">
        <f>'GENERALES NOTA 322'!B5:C5</f>
        <v>LIBARDO ALFONSO MAZA ANGULO</v>
      </c>
      <c r="C6" s="75"/>
    </row>
    <row r="7" spans="1:6" x14ac:dyDescent="0.25">
      <c r="A7" s="21" t="s">
        <v>9</v>
      </c>
      <c r="B7" s="75" t="str">
        <f>'GENERALES NOTA 322'!B6:C6</f>
        <v>LLAMADA EN GARANTIA</v>
      </c>
      <c r="C7" s="75"/>
    </row>
    <row r="8" spans="1:6" ht="30" x14ac:dyDescent="0.25">
      <c r="A8" s="21" t="s">
        <v>20</v>
      </c>
      <c r="B8" s="69" t="str">
        <f>'GENERALES NOTA 322'!B15:C15</f>
        <v>NO ES POSIBLE CUANTIFICAR LAS PRETENSIONES DE LA DEMANDA EN ATENCIÓN A LA NATURALEZA DEL PROCESO.</v>
      </c>
      <c r="C8" s="70"/>
    </row>
    <row r="9" spans="1:6" x14ac:dyDescent="0.25">
      <c r="A9" s="76" t="s">
        <v>22</v>
      </c>
      <c r="B9" s="77" t="s">
        <v>23</v>
      </c>
      <c r="C9" s="78"/>
    </row>
    <row r="10" spans="1:6" x14ac:dyDescent="0.25">
      <c r="A10" s="76"/>
      <c r="B10" s="22" t="s">
        <v>24</v>
      </c>
      <c r="C10" s="19">
        <f>'GENERALES NOTA 322'!C17</f>
        <v>0</v>
      </c>
    </row>
    <row r="11" spans="1:6" x14ac:dyDescent="0.25">
      <c r="A11" s="76"/>
      <c r="B11" s="22" t="s">
        <v>25</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92</v>
      </c>
      <c r="C16" s="72"/>
    </row>
    <row r="17" spans="1:3" ht="28.5" customHeight="1" x14ac:dyDescent="0.25">
      <c r="A17" s="14" t="s">
        <v>93</v>
      </c>
      <c r="B17" s="81">
        <f>((C19+C20+C22+C23)-C26)*C25*C27</f>
        <v>0</v>
      </c>
      <c r="C17" s="81"/>
    </row>
    <row r="18" spans="1:3" x14ac:dyDescent="0.25">
      <c r="A18" s="23" t="s">
        <v>94</v>
      </c>
      <c r="B18" s="79" t="s">
        <v>23</v>
      </c>
      <c r="C18" s="80"/>
    </row>
    <row r="19" spans="1:3" x14ac:dyDescent="0.25">
      <c r="A19" s="87"/>
      <c r="B19" s="22" t="s">
        <v>24</v>
      </c>
      <c r="C19" s="19">
        <v>0</v>
      </c>
    </row>
    <row r="20" spans="1:3" x14ac:dyDescent="0.25">
      <c r="A20" s="88"/>
      <c r="B20" s="22" t="s">
        <v>25</v>
      </c>
      <c r="C20" s="19">
        <v>0</v>
      </c>
    </row>
    <row r="21" spans="1:3" x14ac:dyDescent="0.25">
      <c r="A21" s="88"/>
      <c r="B21" s="77" t="s">
        <v>26</v>
      </c>
      <c r="C21" s="78"/>
    </row>
    <row r="22" spans="1:3" x14ac:dyDescent="0.25">
      <c r="A22" s="88"/>
      <c r="B22" s="22" t="s">
        <v>86</v>
      </c>
      <c r="C22" s="19">
        <v>0</v>
      </c>
    </row>
    <row r="23" spans="1:3" ht="45" x14ac:dyDescent="0.25">
      <c r="A23" s="88"/>
      <c r="B23" s="22" t="s">
        <v>95</v>
      </c>
      <c r="C23" s="19">
        <v>0</v>
      </c>
    </row>
    <row r="24" spans="1:3" x14ac:dyDescent="0.25">
      <c r="A24" s="88"/>
      <c r="B24" s="77" t="s">
        <v>96</v>
      </c>
      <c r="C24" s="78"/>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81">
        <f>IFERROR(B17*(VLOOKUP(B15,Hoja2!$G$1:$H$6,2,0)),16666)</f>
        <v>16666</v>
      </c>
      <c r="C28" s="81"/>
    </row>
    <row r="29" spans="1:3" ht="30" x14ac:dyDescent="0.25">
      <c r="A29" s="21" t="s">
        <v>100</v>
      </c>
      <c r="B29" s="82" t="s">
        <v>101</v>
      </c>
      <c r="C29" s="83"/>
    </row>
    <row r="30" spans="1:3" ht="30" x14ac:dyDescent="0.25">
      <c r="A30" s="21" t="s">
        <v>102</v>
      </c>
      <c r="B30" s="84" t="s">
        <v>103</v>
      </c>
      <c r="C30" s="85"/>
    </row>
    <row r="31" spans="1:3" ht="18.75" x14ac:dyDescent="0.25">
      <c r="A31" s="29" t="s">
        <v>104</v>
      </c>
      <c r="B31" s="29"/>
      <c r="C31" s="29"/>
    </row>
    <row r="32" spans="1:3" x14ac:dyDescent="0.25">
      <c r="A32" s="30" t="s">
        <v>105</v>
      </c>
      <c r="B32" s="86"/>
      <c r="C32" s="86"/>
    </row>
    <row r="33" spans="1:3" x14ac:dyDescent="0.25">
      <c r="A33" s="30" t="s">
        <v>106</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107</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08001310500220230014500</v>
      </c>
      <c r="C3" s="36"/>
    </row>
    <row r="4" spans="1:3" x14ac:dyDescent="0.25">
      <c r="A4" s="5" t="s">
        <v>3</v>
      </c>
      <c r="B4" s="36" t="str">
        <f>'GENERALES NOTA 322'!B3:C3</f>
        <v>JUZGADO  LABORAL DEL CIRCUITO DE B/QUILLA</v>
      </c>
      <c r="C4" s="36"/>
    </row>
    <row r="5" spans="1:3" ht="29.1" customHeight="1" x14ac:dyDescent="0.25">
      <c r="A5" s="5" t="s">
        <v>5</v>
      </c>
      <c r="B5" s="36" t="str">
        <f>'GENERALES NOTA 322'!B4:C4</f>
        <v>COLFONDOS Y OTRO</v>
      </c>
      <c r="C5" s="36"/>
    </row>
    <row r="6" spans="1:3" x14ac:dyDescent="0.25">
      <c r="A6" s="5" t="s">
        <v>7</v>
      </c>
      <c r="B6" s="36" t="str">
        <f>'GENERALES NOTA 322'!B5:C5</f>
        <v>LIBARDO ALFONSO MAZA ANGULO</v>
      </c>
      <c r="C6" s="36"/>
    </row>
    <row r="7" spans="1:3" ht="43.5" customHeight="1" x14ac:dyDescent="0.25">
      <c r="A7" s="5" t="s">
        <v>9</v>
      </c>
      <c r="B7" s="36" t="str">
        <f>'GENERALES NOTA 322'!B6:C6</f>
        <v>LLAMADA EN GARANTIA</v>
      </c>
      <c r="C7" s="36"/>
    </row>
    <row r="8" spans="1:3" x14ac:dyDescent="0.25">
      <c r="A8" s="5" t="s">
        <v>108</v>
      </c>
      <c r="B8" s="36"/>
      <c r="C8" s="36"/>
    </row>
    <row r="9" spans="1:3" x14ac:dyDescent="0.25">
      <c r="A9" s="15" t="s">
        <v>94</v>
      </c>
      <c r="B9" s="89"/>
      <c r="C9" s="89"/>
    </row>
    <row r="10" spans="1:3" x14ac:dyDescent="0.25">
      <c r="A10" s="15" t="s">
        <v>109</v>
      </c>
      <c r="B10" s="36"/>
      <c r="C10" s="36"/>
    </row>
    <row r="11" spans="1:3" ht="30" x14ac:dyDescent="0.25">
      <c r="A11" s="15" t="s">
        <v>110</v>
      </c>
      <c r="B11" s="90"/>
      <c r="C11" s="56"/>
    </row>
    <row r="12" spans="1:3" ht="60" x14ac:dyDescent="0.25">
      <c r="A12" s="5" t="s">
        <v>111</v>
      </c>
      <c r="B12" s="36"/>
      <c r="C12" s="36"/>
    </row>
    <row r="13" spans="1:3" ht="60" x14ac:dyDescent="0.25">
      <c r="A13" s="5" t="s">
        <v>112</v>
      </c>
      <c r="B13" s="36"/>
      <c r="C13" s="36"/>
    </row>
    <row r="14" spans="1:3" x14ac:dyDescent="0.25">
      <c r="A14" s="5" t="s">
        <v>113</v>
      </c>
      <c r="B14" s="11"/>
      <c r="C14" s="11"/>
    </row>
    <row r="15" spans="1:3" x14ac:dyDescent="0.25">
      <c r="A15" s="15" t="s">
        <v>114</v>
      </c>
      <c r="B15" s="36"/>
      <c r="C15" s="36"/>
    </row>
    <row r="16" spans="1:3" x14ac:dyDescent="0.25">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2024-11-14T21:16:05Z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