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mc:AlternateContent xmlns:mc="http://schemas.openxmlformats.org/markup-compatibility/2006">
    <mc:Choice Requires="x15">
      <x15ac:absPath xmlns:x15ac="http://schemas.microsoft.com/office/spreadsheetml/2010/11/ac" url="/Users/fabianarodriguezsalas/Downloads/"/>
    </mc:Choice>
  </mc:AlternateContent>
  <xr:revisionPtr revIDLastSave="0" documentId="13_ncr:1_{98912BB9-6E5E-6641-B9C8-64084C030D64}" xr6:coauthVersionLast="47" xr6:coauthVersionMax="47" xr10:uidLastSave="{00000000-0000-0000-0000-000000000000}"/>
  <bookViews>
    <workbookView xWindow="0" yWindow="740" windowWidth="16380" windowHeight="16820" activeTab="2" xr2:uid="{00000000-000D-0000-FFFF-FFFF00000000}"/>
  </bookViews>
  <sheets>
    <sheet name="AUTOS  NOTA 322" sheetId="1" r:id="rId1"/>
    <sheet name="AUTOS NOTA 321" sheetId="7" r:id="rId2"/>
    <sheet name="AUTOS NOTA 324" sheetId="8" r:id="rId3"/>
    <sheet name="AUTOS NOTA 325" sheetId="9" r:id="rId4"/>
    <sheet name="Hoja2" sheetId="6" state="hidden" r:id="rId5"/>
  </sheets>
  <externalReferences>
    <externalReference r:id="rId6"/>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8" l="1"/>
  <c r="B7" i="9"/>
  <c r="B6" i="9"/>
  <c r="B5" i="9"/>
  <c r="B4" i="9"/>
  <c r="B3" i="9"/>
  <c r="B11" i="8"/>
  <c r="B4" i="8"/>
  <c r="B3" i="8"/>
  <c r="B4" i="7"/>
  <c r="B5" i="7"/>
  <c r="B6" i="7"/>
  <c r="B7" i="7"/>
  <c r="B3" i="7"/>
  <c r="B12" i="8"/>
  <c r="B32" i="8" l="1"/>
</calcChain>
</file>

<file path=xl/sharedStrings.xml><?xml version="1.0" encoding="utf-8"?>
<sst xmlns="http://schemas.openxmlformats.org/spreadsheetml/2006/main" count="218" uniqueCount="166">
  <si>
    <t>SOLICITUD DE ANTECEDENTES -ABOGADO EXTERNO-</t>
  </si>
  <si>
    <t>Radicado(23 digitos)</t>
  </si>
  <si>
    <t>110014003084 20220157500</t>
  </si>
  <si>
    <t>Juzgado</t>
  </si>
  <si>
    <t>Juzgado Ochenta y Cuatro Civil Municipal de Bogotá D.C.</t>
  </si>
  <si>
    <t>Demandado</t>
  </si>
  <si>
    <t>Pedro Ignacio Mora Arevalo</t>
  </si>
  <si>
    <t>Yamil Eduardo Rocha Rodriguez</t>
  </si>
  <si>
    <t>Rapido Del Carmen</t>
  </si>
  <si>
    <t xml:space="preserve">Demandante </t>
  </si>
  <si>
    <t xml:space="preserve">Jesus Antonio Otavo </t>
  </si>
  <si>
    <t>Edilma Quiñonez Tapiero</t>
  </si>
  <si>
    <t>Tipo de vinculacion compañía</t>
  </si>
  <si>
    <t xml:space="preserve">Tipo de perjucio </t>
  </si>
  <si>
    <t>DAÑOS</t>
  </si>
  <si>
    <t>Nombre de lesionado o muerto (s)</t>
  </si>
  <si>
    <t>NA</t>
  </si>
  <si>
    <t>Numero de identificacion -</t>
  </si>
  <si>
    <t>Daños</t>
  </si>
  <si>
    <t>Daño a vehiculo ZYX099</t>
  </si>
  <si>
    <t xml:space="preserve">Domicilio </t>
  </si>
  <si>
    <t>CL 8 9#46 SIMIJACA</t>
  </si>
  <si>
    <t xml:space="preserve">Telefono </t>
  </si>
  <si>
    <t>Correo electronico</t>
  </si>
  <si>
    <t>jesusotavo15@hotmail.com</t>
  </si>
  <si>
    <t xml:space="preserve">Estado Civil </t>
  </si>
  <si>
    <t xml:space="preserve">Fecha de nacimiento </t>
  </si>
  <si>
    <t>Edad</t>
  </si>
  <si>
    <t xml:space="preserve">Fecha de defuncion </t>
  </si>
  <si>
    <t xml:space="preserve">Situcion Laboral </t>
  </si>
  <si>
    <t>Ocupado - Autonomo</t>
  </si>
  <si>
    <t xml:space="preserve">Profesion </t>
  </si>
  <si>
    <t>No se conoce</t>
  </si>
  <si>
    <t xml:space="preserve">Ingresos Netos </t>
  </si>
  <si>
    <t xml:space="preserve">Numero de Lesionados y/o fallecidos </t>
  </si>
  <si>
    <t>No hay heridos</t>
  </si>
  <si>
    <t xml:space="preserve">Cuantos  lesionados y/o fallecidos  reclaman en el proceso </t>
  </si>
  <si>
    <t>Reclaman propietarios de vehiculos</t>
  </si>
  <si>
    <t xml:space="preserve">Condicion </t>
  </si>
  <si>
    <t>Fecha de los hechos</t>
  </si>
  <si>
    <t>20 de diciembre de 2021</t>
  </si>
  <si>
    <t>Fecha de solicitud audiencia prejudicial</t>
  </si>
  <si>
    <t>8 de junio de 2022</t>
  </si>
  <si>
    <t>Fecha de audiencia prejudicial</t>
  </si>
  <si>
    <t>1 de agosto de 2022</t>
  </si>
  <si>
    <t>AMPARO A AFECTAR</t>
  </si>
  <si>
    <t>RCE Extracontractual</t>
  </si>
  <si>
    <t>breve resumen de los hechos</t>
  </si>
  <si>
    <t xml:space="preserve">1.- El día 20 de diciembre de 2021, siendo aproximadamente las 18:30 horas, se
presentó un accidente de tránsito en el km 33 + 800 en la vía que de Ubaté conduce
a Simijaca (Cundinamarca), donde se vieron involucrados los vehículos de placas
TSV455, conducido por el señor PEDRO IGNACIO MORA AREVALO, JKZ818,
conducido por CARLOS JULIAN CORTES PEÑA y el señor JESÚS ANTONIO
OTAVO, quien conducía el vehículo de placas ZYX099. 3.- El señor PEDRO IGNACIO MORA AREVALO, conductor del vehículo de placas TSV455, NO CONSERVO LA DISTANCIA DE SEGURIDAD, chocando
fuertemente por detrás al vehículo de mis poderdantes de placas ZYX099, así se refleja en la codificación impuesta por el agente en el informe de accidente de tránsito No. C 095861, causal 121 “no conservar distancia de seguridad”. </t>
  </si>
  <si>
    <t>Asegurado</t>
  </si>
  <si>
    <t>PEDRO IGNACIO MORA AREVALO</t>
  </si>
  <si>
    <t xml:space="preserve">Cedula Asegurado </t>
  </si>
  <si>
    <t>Placa vehículo asegurado (si aplica)</t>
  </si>
  <si>
    <t>TSV455</t>
  </si>
  <si>
    <t xml:space="preserve">No. Póliza vinculada (las que se necesite solicitar). </t>
  </si>
  <si>
    <t>No se relaciona en la demanda</t>
  </si>
  <si>
    <t>Fecha de asignación</t>
  </si>
  <si>
    <t>Fecha de notificación</t>
  </si>
  <si>
    <t xml:space="preserve">Fecha de contestacion </t>
  </si>
  <si>
    <t>REMISION DE ANTECEDENTES - ABOGADO INTERNO-</t>
  </si>
  <si>
    <t>SINIESTRO - APLICATIVO</t>
  </si>
  <si>
    <t>PÓLIZA</t>
  </si>
  <si>
    <t>022884744 / 109</t>
  </si>
  <si>
    <t>rce</t>
  </si>
  <si>
    <t>VALOR ASEGURADO</t>
  </si>
  <si>
    <t>MODALIDAD</t>
  </si>
  <si>
    <t xml:space="preserve">OCURRENCIA </t>
  </si>
  <si>
    <t xml:space="preserve">VIGENCIA </t>
  </si>
  <si>
    <t>Desde las 00:00 horas del 08/05/2021 hasta las 24:00 horas del 07/05/2022.</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</si>
  <si>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</si>
  <si>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</si>
  <si>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</si>
  <si>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</si>
  <si>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</si>
  <si>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</si>
  <si>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</si>
  <si>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</si>
  <si>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</si>
  <si>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</si>
  <si>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Ofrecimiento muy bajo-reclamación Compañía</t>
  </si>
  <si>
    <t xml:space="preserve">OFRECIENTO AUTOS </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</si>
  <si>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</si>
  <si>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</si>
  <si>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</si>
  <si>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</si>
  <si>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</si>
  <si>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</si>
  <si>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</si>
  <si>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</si>
  <si>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</si>
  <si>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</si>
  <si>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</si>
  <si>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</si>
  <si>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</si>
  <si>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</si>
  <si>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</si>
  <si>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</si>
  <si>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</si>
  <si>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</si>
  <si>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</si>
  <si>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</si>
  <si>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</si>
  <si>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</si>
  <si>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NOTA</t>
  </si>
  <si>
    <t xml:space="preserve">Carlos, este asegurado tiene un fondo el cual es manejado por Logiseguros, acá debemos contestar y en el informe inicial indicar que se debe validar la disponibilidad del fondo en primera instancia antes de afectar la poliza, este caso no se puede ofrecer, conciliar, ni realizar ninguna cercamiento sin la autorización interna de la compañía, Tatiana Naranjo (abogada interna y experta en fondos) y logiseguros, mañana te llamo y hablamos del caso. 
</t>
  </si>
  <si>
    <t>INFORME INICIAL-ABOGADO EXTERNO-</t>
  </si>
  <si>
    <t>Valor de las pretensiones totales de la demanda (en pesos no en SMMLV)</t>
  </si>
  <si>
    <t>Perjuicios reclamados  (en pesos no en SMMLV)</t>
  </si>
  <si>
    <t>Patrimoniales</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</si>
  <si>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</si>
  <si>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</si>
  <si>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</si>
  <si>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</si>
  <si>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</si>
  <si>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</si>
  <si>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</si>
  <si>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</si>
  <si>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</si>
  <si>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</si>
  <si>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Observaciones sobre el valor de la contingencia: (Se debe explicar como se aterrizaron las pretensiones.)</t>
  </si>
  <si>
    <t>Defensa de la Aseguradora: (Enumerar y enunciar las excepciones propuestas demanda y/o llamamiento )</t>
  </si>
  <si>
    <t>INFORME ABOGADO INTERNO</t>
  </si>
  <si>
    <t>Reserva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</si>
  <si>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</si>
  <si>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</si>
  <si>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</si>
  <si>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</si>
  <si>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</si>
  <si>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</si>
  <si>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</si>
  <si>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</si>
  <si>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</si>
  <si>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</si>
  <si>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</si>
  <si>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</si>
  <si>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</si>
  <si>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</si>
  <si>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</si>
  <si>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</si>
  <si>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</si>
  <si>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</si>
  <si>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</si>
  <si>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Cliclista vehículo</t>
  </si>
  <si>
    <t>SUNSET</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</si>
  <si>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</si>
  <si>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</si>
  <si>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</si>
  <si>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</si>
  <si>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</si>
  <si>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</si>
  <si>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</si>
  <si>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</si>
  <si>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</si>
  <si>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</si>
  <si>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109243779-APJ31768</t>
  </si>
  <si>
    <t>Jesús Antonio Otavo</t>
  </si>
  <si>
    <t>Pedro Ignacio Mora Arévalo</t>
  </si>
  <si>
    <t>Yamil Eduardo Rocha Rodríguez</t>
  </si>
  <si>
    <t>Rápido del Carmen S.A</t>
  </si>
  <si>
    <t xml:space="preserve">Allianz Seguros S.A. </t>
  </si>
  <si>
    <t>Daño Emergente pasado</t>
  </si>
  <si>
    <t>Daño Emergente futuro</t>
  </si>
  <si>
    <r>
      <t xml:space="preserve">Como liquidación objetiva de perjuicios se tendrá en cuenta la suma de $ discriminada así: 
</t>
    </r>
    <r>
      <rPr>
        <b/>
        <sz val="11"/>
        <color theme="1"/>
        <rFont val="Calibri"/>
        <family val="2"/>
        <scheme val="minor"/>
      </rPr>
      <t>Daño emergente pasado</t>
    </r>
    <r>
      <rPr>
        <sz val="11"/>
        <color theme="1"/>
        <rFont val="Calibri"/>
        <family val="2"/>
        <scheme val="minor"/>
      </rPr>
      <t xml:space="preserve">: No se tendrá en cuenta ningún valor por este concepto, teniendo en cuenta que el soporte de esta petición es una factura electrónica del taller de Renault que no identifica la placa del vehículo, ni las reparaciones que se hicieron al mismo, dado que solo se indicó "mano de obra latonería" sin ninguna otra especificación. En ese sentido, ante la falta de certeza del perjuicio reclamado, no proceder su reconocimiento. 
</t>
    </r>
    <r>
      <rPr>
        <b/>
        <sz val="11"/>
        <color theme="1"/>
        <rFont val="Calibri"/>
        <family val="2"/>
        <scheme val="minor"/>
      </rPr>
      <t>Daño emergente futuro:</t>
    </r>
    <r>
      <rPr>
        <sz val="11"/>
        <color theme="1"/>
        <rFont val="Calibri"/>
        <family val="2"/>
        <scheme val="minor"/>
      </rPr>
      <t xml:space="preserve"> Se tendrá en cuenta la suma de $7.115.646 por concepto de reparación de la parte trasera del vehículo de placas ZYX-099, teniendo como soporte la valoración que realizó AUDATEX al vehículo, en el indica que este valor incluye la reparación de la parte trasera, gastos de mano de obra, repuestos y pintura. No se reconocerá ningún valor por reparación de la parte delantera del vehículo, dado que el mismo también tuvo responsabilidad en el choque frontal por no conservar la distancia de seguridad.
</t>
    </r>
    <r>
      <rPr>
        <b/>
        <sz val="11"/>
        <color theme="1"/>
        <rFont val="Calibri"/>
        <family val="2"/>
        <scheme val="minor"/>
      </rPr>
      <t>Deducible</t>
    </r>
    <r>
      <rPr>
        <sz val="11"/>
        <color theme="1"/>
        <rFont val="Calibri"/>
        <family val="2"/>
        <scheme val="minor"/>
      </rPr>
      <t>: No se tendrá en cuenta ningún monto por concepto de deducible dado que esta póliza no contempla deducible para el RCE</t>
    </r>
  </si>
  <si>
    <r>
      <rPr>
        <sz val="11"/>
        <color theme="1"/>
        <rFont val="Calibri"/>
        <family val="2"/>
        <scheme val="minor"/>
      </rPr>
      <t xml:space="preserve"> 
La contingencia en este caso se califica como </t>
    </r>
    <r>
      <rPr>
        <b/>
        <sz val="11"/>
        <color theme="1"/>
        <rFont val="Calibri"/>
        <family val="2"/>
        <scheme val="minor"/>
      </rPr>
      <t>REMOTA</t>
    </r>
    <r>
      <rPr>
        <sz val="11"/>
        <color theme="1"/>
        <rFont val="Calibri"/>
        <family val="2"/>
        <scheme val="minor"/>
      </rPr>
      <t xml:space="preserve"> dado que aunque existe responsabilidad del asegurado, es REMOTA para la Compañía toda vez que existe un fondo que ampara los riesgos de la empresa Rápido del Carmen, mismo que es administrado por LogiSeguros y que será afectado en primer término antes de considerar la afectación de la póliza. 
Lo primero que deberá tomarse en consideración es que Rápido del Carmen S.A., cuenta con un fondo que ampara los riesgos derivados de su operación. Por tanto, debe validarse la disponibilidad del fondo para que éste sea afectado en principio, antes de considerar la afectación de la póliza de seguro No.  022884744 / 109. En virtud de ello, la contingencia se calificará como REMOTA para la Compañía de seguros, toda vez que ante una eventual indemnización, se afectará en primer lugar el referido fondo antes que la póliza. 
Por otro lado, debe indicarse que la póliza presta cobertura material y temporal, de conformidad con los hechos y pretensiones, expuestas en el líbelo de la demanda. Frente a la cobertura temporal, debe decirse que el accidente ocurrió el día 20 de diciembre de 2021, esto es, dentro de la delimitación temporal de la póliza comprendida desde el 08 de mayo de 2021 hasta el 07 de mayo de 2022. Aunado a ello, presta cobertura material en tanto ampara la Responsabilidad Civil Extracontractual, pretensión que se le endilga al asegurado. 
Respecto de la responsabilidad del asegurado, debe tenerse en cuenta que las documentales que obran en el plenario, permiten inferir que existe responsabilidad del conductor del vehículo asegurado en la ocurrencia del accidente. Lo anterior, toda vez que el Informe Policial de Accidente de tránsito, codificó al vehículo asegurado con la hipótesis 121 denominada "no mantener la distancia entre vehículos", lo que resulta coincidente con lo diagramado en el croquis, en el que se observa que los daños materiales que se causaron al vehículo de placas ZYX-099, se generaron por el rebote del impacto que causó el vehículo asegurado. Adicionalmente, también debe tenerse en cuenta que el vehículo de placas ZYX-099 (vehículo del demandante) fue codificado en el informe bajo la misma hipótesis 121 por no mantener la distancia de seguridad con el vehículo de placas JKZ-818 (tercero involucrado), de lo que podría desprenderse una declaración de concurrencia de culpas. 
En ese sentido, aún existiendo responsabilidad del asegurado, la contingencia se califica como REMOTA por la existencia del fondo manejado por Logiseguros.  
</t>
    </r>
  </si>
  <si>
    <t>Llamada en garantía</t>
  </si>
  <si>
    <t xml:space="preserve">EXCEPCIONES DE FONDO CONTRA LA DEMANDA
1.	AUSENCIA DE RESPONSABILIDAD DEL TERCERO VINCULADO POR CONFIGURARSE LA CAUSAL “HECHO EXCLUSIVO DE UN TERCERO. 2.	INEXISTENCIA DE RESPONSABILIDAD COMO CONSECUENCIA DEL HECHO EXCLUSIVO DE LA VÍCTIMA 3.	INEXISTENCIA DE PRUEBA DEL NEXO CAUSAL.  4.	CONCURRENCIA DE CULPAS .
5. REDUCCIÓN DE LA INDEMNIZACIÓN COMO CONSECUENCIA DE LA INCIDENCIA DE LA CONDUCTA DE LA VÍCTIMA EN LA PRODUCCIÓN DEL DAÑO DE LA PARTE FRONTAL DEL VEHICULO  	6. IMPROCEDENCIA DEL RECONOCIMIENTO DEL DAÑO EMERGENTE. 7. GENÉRICA O INNOMINADA.         EXCEPCIONES DE FONDO FRENTE AL CONTRATO DE SEGURO 
EXCEPCIONES DE FONDO FRENTE AL CONTRATO DE SEGURO
1.	INEXISTENCIA DE OBLIGACIÓN INDEMNIZATORIA A CARGO DE ALLIANZ SEGUROS, POR CUANTO NO SE HA REALIZADO EL RIESGO ASEGURADO EN LA PÓLIZA DE MOTOR GROUP RC CONTRA PESADOS N. 022884744. 2.	RIESGOS EXPRESAMENTE EXCLUIDOS EN LA PÓLIZA DE AUTO RC PESADOS 4. 	CARÁCTER MERAMENTE INDEMNIZATORIO QUE REVISTEN LOS CONTRATOS DE SEGUROS. 5. PRESCRIPCIÓN DE LA ACCIÓN DERIVADA DEL CONTRATO DE SEGURO.  6.	EN CUALQUIER CASO, DE NINGUNA FORMA SE PODRÁ EXCEDER EL LÍMITE DEL VALOR ASEGURADO  7. DISPONIBILIDAD DEL VALOR ASEGURADO
EXCEPCIONES DE FONDO CONTRA EL LLAMAMIENTO EN GARANTÍA
1. INEXISTENCIA DE OBLIGACIÓN INDEMNIZATORIA A CARGO DE ALLIANZ SEGUROS POR CUANTO NO SE HA REALIZADO EL REISGO ASEGURADO EN LOS TÉRMINOS DEL ARTÍCULO 1072 DEL C.CO 
2. RIESGOS EXPRESAMENTE EXCLUIDOS EN LA PÓLIZA DE AUTOS RC PESADOS. 
3. CARÁCTER MERAMENTE INDEMNIZATORIO QUE REVISTEN LOS CONTRATOS DE SEGURO. 
4. PRESCRIPCIÓN DE LA ACCIÓN DERIVADA DEL CONTRATO DE SEGURO.
5. EN CUALQUIER CASO, DE NUINGUNA FORMA SE PODRÁ EXCEDER EL LÍMITE DEL VALOR ASEGURADO. 
6. DISPONIBILIDAD DEL VALOR ASEGURADO. 
7. GENÉRICA O INNOMINADA.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</si>
</sst>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u/>
      <sz val="11"/>
      <color theme="1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cellStyleXfs>
  <cellXfs count="92">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164"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164" fontId="4" fillId="7" borderId="1" xfId="1" applyFont="1" applyFill="1" applyBorder="1" applyAlignment="1">
      <alignment horizontal="center" vertical="top"/>
    </xf>
    <xf numFmtId="9" fontId="0" fillId="0" borderId="0" xfId="2" applyFont="1"/>
    <xf numFmtId="9" fontId="0" fillId="0" borderId="0" xfId="0" applyNumberFormat="1"/>
    <xf numFmtId="0" fontId="5" fillId="2" borderId="8" xfId="0" applyFont="1" applyFill="1" applyBorder="1" applyAlignment="1">
      <alignment horizontal="justify" vertical="top"/>
    </xf>
    <xf numFmtId="164" fontId="0" fillId="0" borderId="0" xfId="0" applyNumberFormat="1"/>
    <xf numFmtId="9" fontId="0" fillId="0" borderId="0" xfId="1" applyNumberFormat="1" applyFont="1"/>
    <xf numFmtId="0" fontId="0" fillId="0" borderId="3" xfId="0" applyBorder="1" applyAlignment="1">
      <alignment horizontal="center" vertical="top"/>
    </xf>
    <xf numFmtId="14" fontId="0" fillId="0" borderId="1" xfId="0" applyNumberFormat="1" applyBorder="1" applyAlignment="1">
      <alignment horizontal="justify" vertical="top"/>
    </xf>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164" fontId="2" fillId="7" borderId="1" xfId="1" applyFont="1" applyFill="1" applyBorder="1" applyAlignment="1">
      <alignment horizontal="justify" vertical="top" wrapText="1"/>
    </xf>
    <xf numFmtId="0" fontId="0" fillId="8" borderId="0" xfId="0" applyFill="1"/>
    <xf numFmtId="0" fontId="0" fillId="8" borderId="2" xfId="0" applyFill="1" applyBorder="1" applyAlignment="1">
      <alignment horizontal="left" vertical="top" wrapText="1"/>
    </xf>
    <xf numFmtId="0" fontId="0" fillId="8" borderId="2" xfId="0" applyFill="1" applyBorder="1" applyAlignment="1">
      <alignment horizontal="left" vertical="top"/>
    </xf>
    <xf numFmtId="0" fontId="0" fillId="8" borderId="1" xfId="0" applyFill="1" applyBorder="1" applyAlignment="1">
      <alignment vertical="top" wrapText="1"/>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7" fillId="0" borderId="1" xfId="3" applyBorder="1" applyAlignment="1">
      <alignment horizontal="justify" vertical="top" wrapText="1"/>
    </xf>
    <xf numFmtId="14" fontId="0" fillId="0" borderId="1" xfId="0" applyNumberFormat="1" applyBorder="1" applyAlignment="1">
      <alignment horizontal="justify" vertical="top"/>
    </xf>
    <xf numFmtId="3" fontId="0" fillId="0" borderId="1" xfId="0" applyNumberFormat="1"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2" xfId="0" applyBorder="1" applyAlignment="1">
      <alignment horizontal="center" vertical="top"/>
    </xf>
    <xf numFmtId="0" fontId="0" fillId="0" borderId="3" xfId="0" applyBorder="1" applyAlignment="1">
      <alignment horizontal="center" vertical="top"/>
    </xf>
    <xf numFmtId="164" fontId="0" fillId="0" borderId="1" xfId="1" applyFont="1" applyBorder="1" applyAlignment="1">
      <alignment horizontal="justify" vertical="top" wrapText="1"/>
    </xf>
    <xf numFmtId="0" fontId="0" fillId="8" borderId="4" xfId="0" applyFill="1" applyBorder="1" applyAlignment="1">
      <alignment horizontal="center"/>
    </xf>
    <xf numFmtId="0" fontId="0" fillId="8" borderId="7" xfId="0" applyFill="1" applyBorder="1" applyAlignment="1">
      <alignment horizontal="center"/>
    </xf>
    <xf numFmtId="0" fontId="3" fillId="2" borderId="4" xfId="0" applyFont="1" applyFill="1" applyBorder="1" applyAlignment="1">
      <alignment horizontal="center" vertical="top"/>
    </xf>
    <xf numFmtId="0" fontId="0" fillId="0" borderId="2" xfId="0" applyBorder="1" applyAlignment="1">
      <alignment horizontal="justify" vertical="top"/>
    </xf>
    <xf numFmtId="0" fontId="0" fillId="0" borderId="3" xfId="0"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4" fillId="2" borderId="4" xfId="0" applyFont="1" applyFill="1" applyBorder="1" applyAlignment="1">
      <alignment horizontal="justify" vertical="top"/>
    </xf>
    <xf numFmtId="0" fontId="0" fillId="0" borderId="2" xfId="0" applyBorder="1" applyAlignment="1">
      <alignment horizontal="left" vertical="top" wrapText="1"/>
    </xf>
    <xf numFmtId="0" fontId="0" fillId="0" borderId="3" xfId="0" applyBorder="1" applyAlignment="1">
      <alignment horizontal="left" vertical="top" wrapText="1"/>
    </xf>
    <xf numFmtId="164" fontId="0" fillId="0" borderId="2" xfId="1" applyFont="1" applyBorder="1" applyAlignment="1">
      <alignment horizontal="center" vertical="top"/>
    </xf>
    <xf numFmtId="164" fontId="0" fillId="0" borderId="3" xfId="1" applyFont="1" applyBorder="1" applyAlignment="1">
      <alignment horizontal="center" vertical="top"/>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2" fillId="0" borderId="1" xfId="0" applyFont="1" applyBorder="1" applyAlignment="1">
      <alignment horizontal="justify" vertical="top"/>
    </xf>
    <xf numFmtId="164" fontId="0" fillId="5" borderId="2" xfId="1" applyFont="1" applyFill="1" applyBorder="1" applyAlignment="1">
      <alignment horizontal="justify" vertical="top"/>
    </xf>
    <xf numFmtId="164" fontId="0" fillId="5" borderId="3" xfId="1" applyFont="1" applyFill="1" applyBorder="1" applyAlignment="1">
      <alignment horizontal="justify" vertical="top"/>
    </xf>
    <xf numFmtId="0" fontId="0" fillId="0" borderId="1" xfId="0" applyBorder="1" applyAlignment="1">
      <alignment horizontal="left" wrapText="1"/>
    </xf>
    <xf numFmtId="0" fontId="0" fillId="0" borderId="1" xfId="0" applyBorder="1" applyAlignment="1">
      <alignment horizontal="left"/>
    </xf>
    <xf numFmtId="164" fontId="0" fillId="5" borderId="0" xfId="1" applyFont="1" applyFill="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0" fillId="0" borderId="2" xfId="0" applyBorder="1" applyAlignment="1">
      <alignment horizontal="left" wrapText="1"/>
    </xf>
    <xf numFmtId="0" fontId="0" fillId="0" borderId="3" xfId="0" applyBorder="1" applyAlignment="1">
      <alignment horizontal="left" wrapText="1"/>
    </xf>
    <xf numFmtId="0" fontId="2" fillId="4" borderId="5" xfId="0" applyFont="1" applyFill="1" applyBorder="1" applyAlignment="1">
      <alignment horizontal="left" vertical="top" wrapText="1"/>
    </xf>
    <xf numFmtId="0" fontId="2" fillId="4" borderId="7" xfId="0" applyFont="1" applyFill="1" applyBorder="1" applyAlignment="1">
      <alignment horizontal="left" vertical="top" wrapText="1"/>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1" xfId="0" applyBorder="1" applyAlignment="1">
      <alignment horizontal="center" vertical="top"/>
    </xf>
    <xf numFmtId="164" fontId="0" fillId="5" borderId="1" xfId="1" applyFont="1" applyFill="1" applyBorder="1" applyAlignment="1">
      <alignment horizontal="justify" vertical="top"/>
    </xf>
  </cellXfs>
  <cellStyles count="4">
    <cellStyle name="Hipervínculo" xfId="3" builtinId="8"/>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ntxnas1/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susotavo15@hot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499984740745262"/>
  </sheetPr>
  <dimension ref="A1:F83"/>
  <sheetViews>
    <sheetView topLeftCell="A25" zoomScale="115" zoomScaleNormal="115" workbookViewId="0">
      <selection activeCell="B41" sqref="B41"/>
    </sheetView>
  </sheetViews>
  <sheetFormatPr baseColWidth="10" defaultColWidth="0" defaultRowHeight="15" x14ac:dyDescent="0.2"/>
  <cols>
    <col min="1" max="1" width="46.1640625" style="9" bestFit="1" customWidth="1"/>
    <col min="2" max="2" width="63.83203125" style="9" customWidth="1"/>
    <col min="3" max="3" width="19.1640625" style="9" customWidth="1"/>
    <col min="4" max="4" width="11.5" style="2" hidden="1" customWidth="1"/>
    <col min="5" max="6" width="0" style="2" hidden="1" customWidth="1"/>
    <col min="7" max="16384" width="11.5" style="2" hidden="1"/>
  </cols>
  <sheetData>
    <row r="1" spans="1:3" ht="19" x14ac:dyDescent="0.2">
      <c r="A1" s="44" t="s">
        <v>0</v>
      </c>
      <c r="B1" s="44"/>
      <c r="C1" s="44"/>
    </row>
    <row r="2" spans="1:3" ht="16" x14ac:dyDescent="0.2">
      <c r="A2" s="5" t="s">
        <v>1</v>
      </c>
      <c r="B2" s="38" t="s">
        <v>2</v>
      </c>
      <c r="C2" s="38"/>
    </row>
    <row r="3" spans="1:3" ht="16" x14ac:dyDescent="0.2">
      <c r="A3" s="5" t="s">
        <v>3</v>
      </c>
      <c r="B3" s="38" t="s">
        <v>4</v>
      </c>
      <c r="C3" s="38"/>
    </row>
    <row r="4" spans="1:3" ht="16" x14ac:dyDescent="0.2">
      <c r="A4" s="5" t="s">
        <v>5</v>
      </c>
      <c r="B4" s="34" t="s">
        <v>6</v>
      </c>
      <c r="C4" s="29"/>
    </row>
    <row r="5" spans="1:3" ht="16" x14ac:dyDescent="0.2">
      <c r="A5" s="5" t="s">
        <v>5</v>
      </c>
      <c r="B5" s="35" t="s">
        <v>7</v>
      </c>
      <c r="C5" s="29"/>
    </row>
    <row r="6" spans="1:3" ht="16" x14ac:dyDescent="0.2">
      <c r="A6" s="5" t="s">
        <v>5</v>
      </c>
      <c r="B6" s="36" t="s">
        <v>8</v>
      </c>
      <c r="C6" s="29"/>
    </row>
    <row r="7" spans="1:3" ht="16" x14ac:dyDescent="0.2">
      <c r="A7" s="5" t="s">
        <v>9</v>
      </c>
      <c r="B7" s="38" t="s">
        <v>10</v>
      </c>
      <c r="C7" s="38"/>
    </row>
    <row r="8" spans="1:3" ht="16" x14ac:dyDescent="0.2">
      <c r="A8" s="5" t="s">
        <v>9</v>
      </c>
      <c r="B8" s="38" t="s">
        <v>11</v>
      </c>
      <c r="C8" s="38"/>
    </row>
    <row r="9" spans="1:3" ht="16" x14ac:dyDescent="0.2">
      <c r="A9" s="5" t="s">
        <v>12</v>
      </c>
      <c r="B9" s="38" t="s">
        <v>164</v>
      </c>
      <c r="C9" s="38"/>
    </row>
    <row r="10" spans="1:3" ht="16" x14ac:dyDescent="0.2">
      <c r="A10" s="31" t="s">
        <v>13</v>
      </c>
      <c r="B10" s="47" t="s">
        <v>14</v>
      </c>
      <c r="C10" s="48"/>
    </row>
    <row r="11" spans="1:3" ht="16" x14ac:dyDescent="0.2">
      <c r="A11" s="32" t="s">
        <v>15</v>
      </c>
      <c r="B11" s="38" t="s">
        <v>16</v>
      </c>
      <c r="C11" s="38"/>
    </row>
    <row r="12" spans="1:3" ht="30" customHeight="1" x14ac:dyDescent="0.2">
      <c r="A12" s="32" t="s">
        <v>17</v>
      </c>
      <c r="B12" s="38" t="s">
        <v>16</v>
      </c>
      <c r="C12" s="38"/>
    </row>
    <row r="13" spans="1:3" ht="30" customHeight="1" x14ac:dyDescent="0.2">
      <c r="A13" s="32" t="s">
        <v>18</v>
      </c>
      <c r="B13" s="49" t="s">
        <v>19</v>
      </c>
      <c r="C13" s="50"/>
    </row>
    <row r="14" spans="1:3" ht="16" x14ac:dyDescent="0.2">
      <c r="A14" s="32" t="s">
        <v>20</v>
      </c>
      <c r="B14" s="40" t="s">
        <v>21</v>
      </c>
      <c r="C14" s="40"/>
    </row>
    <row r="15" spans="1:3" ht="16" x14ac:dyDescent="0.2">
      <c r="A15" s="33" t="s">
        <v>22</v>
      </c>
      <c r="B15" s="40">
        <v>3232877922</v>
      </c>
      <c r="C15" s="40"/>
    </row>
    <row r="16" spans="1:3" ht="16" x14ac:dyDescent="0.2">
      <c r="A16" s="5" t="s">
        <v>23</v>
      </c>
      <c r="B16" s="41" t="s">
        <v>24</v>
      </c>
      <c r="C16" s="40"/>
    </row>
    <row r="17" spans="1:3" ht="16" x14ac:dyDescent="0.2">
      <c r="A17" s="5" t="s">
        <v>25</v>
      </c>
      <c r="B17" s="38" t="s">
        <v>16</v>
      </c>
      <c r="C17" s="38"/>
    </row>
    <row r="18" spans="1:3" ht="15" customHeight="1" x14ac:dyDescent="0.2">
      <c r="A18" s="5" t="s">
        <v>26</v>
      </c>
      <c r="B18" s="38" t="s">
        <v>16</v>
      </c>
      <c r="C18" s="38"/>
    </row>
    <row r="19" spans="1:3" ht="16" x14ac:dyDescent="0.2">
      <c r="A19" s="5" t="s">
        <v>27</v>
      </c>
      <c r="B19" s="38" t="s">
        <v>16</v>
      </c>
      <c r="C19" s="38"/>
    </row>
    <row r="20" spans="1:3" ht="30" customHeight="1" x14ac:dyDescent="0.2">
      <c r="A20" s="5" t="s">
        <v>28</v>
      </c>
      <c r="B20" s="38" t="s">
        <v>16</v>
      </c>
      <c r="C20" s="38"/>
    </row>
    <row r="21" spans="1:3" ht="16" x14ac:dyDescent="0.2">
      <c r="A21" s="5" t="s">
        <v>29</v>
      </c>
      <c r="B21" s="40" t="s">
        <v>30</v>
      </c>
      <c r="C21" s="40"/>
    </row>
    <row r="22" spans="1:3" ht="16" x14ac:dyDescent="0.2">
      <c r="A22" s="5" t="s">
        <v>31</v>
      </c>
      <c r="B22" s="40" t="s">
        <v>32</v>
      </c>
      <c r="C22" s="40"/>
    </row>
    <row r="23" spans="1:3" ht="29.25" customHeight="1" x14ac:dyDescent="0.2">
      <c r="A23" s="5" t="s">
        <v>33</v>
      </c>
      <c r="B23" s="51" t="s">
        <v>32</v>
      </c>
      <c r="C23" s="51"/>
    </row>
    <row r="24" spans="1:3" ht="16" x14ac:dyDescent="0.2">
      <c r="A24" s="5" t="s">
        <v>34</v>
      </c>
      <c r="B24" s="38" t="s">
        <v>35</v>
      </c>
      <c r="C24" s="38"/>
    </row>
    <row r="25" spans="1:3" ht="32" x14ac:dyDescent="0.2">
      <c r="A25" s="5" t="s">
        <v>36</v>
      </c>
      <c r="B25" s="38" t="s">
        <v>37</v>
      </c>
      <c r="C25" s="38"/>
    </row>
    <row r="26" spans="1:3" ht="16" x14ac:dyDescent="0.2">
      <c r="A26" s="5" t="s">
        <v>38</v>
      </c>
      <c r="B26" s="40"/>
      <c r="C26" s="40"/>
    </row>
    <row r="27" spans="1:3" ht="16" x14ac:dyDescent="0.2">
      <c r="A27" s="5" t="s">
        <v>39</v>
      </c>
      <c r="B27" s="40" t="s">
        <v>40</v>
      </c>
      <c r="C27" s="40"/>
    </row>
    <row r="28" spans="1:3" ht="16" x14ac:dyDescent="0.2">
      <c r="A28" s="5" t="s">
        <v>41</v>
      </c>
      <c r="B28" s="40" t="s">
        <v>42</v>
      </c>
      <c r="C28" s="40"/>
    </row>
    <row r="29" spans="1:3" ht="16" x14ac:dyDescent="0.2">
      <c r="A29" s="5" t="s">
        <v>43</v>
      </c>
      <c r="B29" s="40" t="s">
        <v>44</v>
      </c>
      <c r="C29" s="40"/>
    </row>
    <row r="30" spans="1:3" ht="16" x14ac:dyDescent="0.2">
      <c r="A30" s="5" t="s">
        <v>45</v>
      </c>
      <c r="B30" s="45" t="s">
        <v>46</v>
      </c>
      <c r="C30" s="46"/>
    </row>
    <row r="31" spans="1:3" x14ac:dyDescent="0.2">
      <c r="A31" s="39" t="s">
        <v>47</v>
      </c>
      <c r="B31" s="40" t="s">
        <v>48</v>
      </c>
      <c r="C31" s="38"/>
    </row>
    <row r="32" spans="1:3" x14ac:dyDescent="0.2">
      <c r="A32" s="39"/>
      <c r="B32" s="38"/>
      <c r="C32" s="38"/>
    </row>
    <row r="33" spans="1:3" ht="119.5" customHeight="1" x14ac:dyDescent="0.2">
      <c r="A33" s="39"/>
      <c r="B33" s="38"/>
      <c r="C33" s="38"/>
    </row>
    <row r="34" spans="1:3" ht="16" x14ac:dyDescent="0.2">
      <c r="A34" s="5" t="s">
        <v>49</v>
      </c>
      <c r="B34" s="38" t="s">
        <v>50</v>
      </c>
      <c r="C34" s="38"/>
    </row>
    <row r="35" spans="1:3" ht="16" x14ac:dyDescent="0.2">
      <c r="A35" s="5" t="s">
        <v>51</v>
      </c>
      <c r="B35" s="43">
        <v>75077787</v>
      </c>
      <c r="C35" s="38"/>
    </row>
    <row r="36" spans="1:3" ht="16" x14ac:dyDescent="0.2">
      <c r="A36" s="5" t="s">
        <v>52</v>
      </c>
      <c r="B36" s="38" t="s">
        <v>53</v>
      </c>
      <c r="C36" s="38"/>
    </row>
    <row r="37" spans="1:3" ht="16" x14ac:dyDescent="0.2">
      <c r="A37" s="5" t="s">
        <v>54</v>
      </c>
      <c r="B37" s="38" t="s">
        <v>55</v>
      </c>
      <c r="C37" s="38"/>
    </row>
    <row r="38" spans="1:3" ht="16" x14ac:dyDescent="0.2">
      <c r="A38" s="5" t="s">
        <v>56</v>
      </c>
      <c r="B38" s="30">
        <v>44882</v>
      </c>
      <c r="C38" s="6"/>
    </row>
    <row r="39" spans="1:3" ht="16" x14ac:dyDescent="0.2">
      <c r="A39" s="5" t="s">
        <v>57</v>
      </c>
      <c r="B39" s="42">
        <v>45204</v>
      </c>
      <c r="C39" s="42"/>
    </row>
    <row r="40" spans="1:3" ht="15" customHeight="1" x14ac:dyDescent="0.2">
      <c r="A40" s="5" t="s">
        <v>58</v>
      </c>
      <c r="B40" s="42">
        <v>45219</v>
      </c>
      <c r="C40" s="38"/>
    </row>
    <row r="41" spans="1:3" ht="15" customHeight="1" x14ac:dyDescent="0.2"/>
    <row r="48" spans="1:3" ht="15" customHeight="1" x14ac:dyDescent="0.2"/>
    <row r="53" spans="6:6" ht="18" customHeight="1" x14ac:dyDescent="0.2"/>
    <row r="56" spans="6:6" x14ac:dyDescent="0.2">
      <c r="F56" s="4"/>
    </row>
    <row r="57" spans="6:6" x14ac:dyDescent="0.2">
      <c r="F57" s="4"/>
    </row>
    <row r="58" spans="6:6" x14ac:dyDescent="0.2">
      <c r="F58" s="4"/>
    </row>
    <row r="69" ht="36" customHeight="1" x14ac:dyDescent="0.2"/>
    <row r="81" ht="33.75" customHeight="1" x14ac:dyDescent="0.2"/>
    <row r="82" ht="33.75" customHeight="1" x14ac:dyDescent="0.2"/>
    <row r="83" ht="33.75" customHeight="1" x14ac:dyDescent="0.2"/>
  </sheetData>
  <dataConsolidate/>
  <mergeCells count="35">
    <mergeCell ref="B31:C33"/>
    <mergeCell ref="B29:C29"/>
    <mergeCell ref="A1:C1"/>
    <mergeCell ref="B30:C30"/>
    <mergeCell ref="B24:C24"/>
    <mergeCell ref="B25:C25"/>
    <mergeCell ref="B21:C21"/>
    <mergeCell ref="B10:C10"/>
    <mergeCell ref="B13:C13"/>
    <mergeCell ref="B22:C22"/>
    <mergeCell ref="B23:C23"/>
    <mergeCell ref="B28:C28"/>
    <mergeCell ref="B27:C27"/>
    <mergeCell ref="B7:C7"/>
    <mergeCell ref="B40:C40"/>
    <mergeCell ref="B39:C39"/>
    <mergeCell ref="B37:C37"/>
    <mergeCell ref="B36:C36"/>
    <mergeCell ref="B35:C35"/>
    <mergeCell ref="B34:C34"/>
    <mergeCell ref="A31:A33"/>
    <mergeCell ref="B2:C2"/>
    <mergeCell ref="B3:C3"/>
    <mergeCell ref="B8:C8"/>
    <mergeCell ref="B9:C9"/>
    <mergeCell ref="B11:C11"/>
    <mergeCell ref="B12:C12"/>
    <mergeCell ref="B14:C14"/>
    <mergeCell ref="B15:C15"/>
    <mergeCell ref="B16:C16"/>
    <mergeCell ref="B17:C17"/>
    <mergeCell ref="B18:C18"/>
    <mergeCell ref="B26:C26"/>
    <mergeCell ref="B19:C19"/>
    <mergeCell ref="B20:C20"/>
  </mergeCells>
  <hyperlinks>
    <hyperlink ref="B16" r:id="rId1" xr:uid="{39A6FAAC-D46D-7A44-8735-2507D78DBD67}"/>
  </hyperlinks>
  <pageMargins left="0.7" right="0.7" top="0.75" bottom="0.75" header="0.3" footer="0.3"/>
  <pageSetup orientation="portrait" r:id="rId2"/>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F90C730C-89E0-470E-9D05-8F1740F3A538}">
          <x14:formula1>
            <xm:f>Hoja2!$H$2:$H$5</xm:f>
          </x14:formula1>
          <xm:sqref>B21:C21</xm:sqref>
        </x14:dataValidation>
        <x14:dataValidation type="list" allowBlank="1" showInputMessage="1" showErrorMessage="1" xr:uid="{666CA25D-9895-4FFF-8C94-EA211A77A836}">
          <x14:formula1>
            <xm:f>Hoja2!$I$2:$I$6</xm:f>
          </x14:formula1>
          <xm:sqref>B26:C26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tabColor theme="3" tint="-0.499984740745262"/>
  </sheetPr>
  <dimension ref="A1:C49"/>
  <sheetViews>
    <sheetView topLeftCell="A21" zoomScale="85" zoomScaleNormal="85" workbookViewId="0">
      <selection activeCell="C49" sqref="C49"/>
    </sheetView>
  </sheetViews>
  <sheetFormatPr baseColWidth="10" defaultColWidth="0" defaultRowHeight="15" x14ac:dyDescent="0.2"/>
  <cols>
    <col min="1" max="1" width="49.83203125" customWidth="1"/>
    <col min="2" max="2" width="31.5" customWidth="1"/>
    <col min="3" max="3" width="90.1640625" customWidth="1"/>
    <col min="4" max="16384" width="11.5" hidden="1"/>
  </cols>
  <sheetData>
    <row r="1" spans="1:3" ht="19" x14ac:dyDescent="0.2">
      <c r="A1" s="54" t="s">
        <v>59</v>
      </c>
      <c r="B1" s="54"/>
      <c r="C1" s="54"/>
    </row>
    <row r="2" spans="1:3" ht="15.75" customHeight="1" x14ac:dyDescent="0.2">
      <c r="A2" s="21" t="s">
        <v>60</v>
      </c>
      <c r="B2" s="49">
        <v>109243779</v>
      </c>
      <c r="C2" s="50"/>
    </row>
    <row r="3" spans="1:3" s="2" customFormat="1" ht="16" x14ac:dyDescent="0.2">
      <c r="A3" s="5" t="s">
        <v>1</v>
      </c>
      <c r="B3" s="38" t="str">
        <f>'AUTOS  NOTA 322'!B2:C2</f>
        <v>110014003084 20220157500</v>
      </c>
      <c r="C3" s="38"/>
    </row>
    <row r="4" spans="1:3" s="2" customFormat="1" ht="16" x14ac:dyDescent="0.2">
      <c r="A4" s="5" t="s">
        <v>3</v>
      </c>
      <c r="B4" s="38" t="str">
        <f>'AUTOS  NOTA 322'!B3:C3</f>
        <v>Juzgado Ochenta y Cuatro Civil Municipal de Bogotá D.C.</v>
      </c>
      <c r="C4" s="38"/>
    </row>
    <row r="5" spans="1:3" s="2" customFormat="1" ht="16" x14ac:dyDescent="0.2">
      <c r="A5" s="5" t="s">
        <v>5</v>
      </c>
      <c r="B5" s="38" t="str">
        <f>'AUTOS  NOTA 322'!B6:C6</f>
        <v>Rapido Del Carmen</v>
      </c>
      <c r="C5" s="38"/>
    </row>
    <row r="6" spans="1:3" s="2" customFormat="1" ht="16" x14ac:dyDescent="0.2">
      <c r="A6" s="5" t="s">
        <v>9</v>
      </c>
      <c r="B6" s="38" t="str">
        <f>'AUTOS  NOTA 322'!B8:C8</f>
        <v>Edilma Quiñonez Tapiero</v>
      </c>
      <c r="C6" s="38"/>
    </row>
    <row r="7" spans="1:3" s="2" customFormat="1" ht="16" x14ac:dyDescent="0.2">
      <c r="A7" s="5" t="s">
        <v>12</v>
      </c>
      <c r="B7" s="38" t="str">
        <f>'AUTOS  NOTA 322'!B9:C9</f>
        <v>Llamada en garantía</v>
      </c>
      <c r="C7" s="38"/>
    </row>
    <row r="8" spans="1:3" ht="16" x14ac:dyDescent="0.2">
      <c r="A8" s="21" t="s">
        <v>61</v>
      </c>
      <c r="B8" s="38" t="s">
        <v>62</v>
      </c>
      <c r="C8" s="38"/>
    </row>
    <row r="9" spans="1:3" ht="16" x14ac:dyDescent="0.2">
      <c r="A9" s="21" t="s">
        <v>45</v>
      </c>
      <c r="B9" s="38" t="s">
        <v>63</v>
      </c>
      <c r="C9" s="38"/>
    </row>
    <row r="10" spans="1:3" ht="16" x14ac:dyDescent="0.2">
      <c r="A10" s="21" t="s">
        <v>64</v>
      </c>
      <c r="B10" s="65">
        <v>200000000</v>
      </c>
      <c r="C10" s="66"/>
    </row>
    <row r="11" spans="1:3" ht="16" x14ac:dyDescent="0.2">
      <c r="A11" s="21" t="s">
        <v>65</v>
      </c>
      <c r="B11" s="55" t="s">
        <v>66</v>
      </c>
      <c r="C11" s="56"/>
    </row>
    <row r="12" spans="1:3" ht="16" x14ac:dyDescent="0.2">
      <c r="A12" s="21" t="s">
        <v>67</v>
      </c>
      <c r="B12" s="38" t="s">
        <v>68</v>
      </c>
      <c r="C12" s="38"/>
    </row>
    <row r="13" spans="1:3" ht="16" x14ac:dyDescent="0.2">
      <c r="A13" s="21" t="s">
        <v>69</v>
      </c>
      <c r="B13" s="38" t="s">
        <v>70</v>
      </c>
      <c r="C13" s="38"/>
    </row>
    <row r="14" spans="1:3" ht="16" x14ac:dyDescent="0.2">
      <c r="A14" s="21" t="s">
        <v>71</v>
      </c>
      <c r="B14" s="38" t="s">
        <v>70</v>
      </c>
      <c r="C14" s="38"/>
    </row>
    <row r="15" spans="1:3" x14ac:dyDescent="0.2">
      <c r="A15" s="57" t="s">
        <v>72</v>
      </c>
      <c r="B15" s="38" t="s">
        <v>73</v>
      </c>
      <c r="C15" s="38"/>
    </row>
    <row r="16" spans="1:3" x14ac:dyDescent="0.2">
      <c r="A16" s="58"/>
      <c r="B16" s="11" t="s">
        <v>74</v>
      </c>
      <c r="C16" s="11" t="s">
        <v>75</v>
      </c>
    </row>
    <row r="17" spans="1:3" x14ac:dyDescent="0.2">
      <c r="A17" s="58"/>
      <c r="B17" s="6"/>
      <c r="C17" s="6"/>
    </row>
    <row r="18" spans="1:3" x14ac:dyDescent="0.2">
      <c r="A18" s="58"/>
      <c r="B18" s="6"/>
      <c r="C18" s="6"/>
    </row>
    <row r="19" spans="1:3" x14ac:dyDescent="0.2">
      <c r="A19" s="59"/>
      <c r="B19" s="6"/>
      <c r="C19" s="6"/>
    </row>
    <row r="20" spans="1:3" ht="16" x14ac:dyDescent="0.2">
      <c r="A20" s="21" t="s">
        <v>76</v>
      </c>
      <c r="B20" s="38"/>
      <c r="C20" s="38"/>
    </row>
    <row r="21" spans="1:3" ht="16" x14ac:dyDescent="0.2">
      <c r="A21" s="21" t="s">
        <v>77</v>
      </c>
      <c r="B21" s="49"/>
      <c r="C21" s="50"/>
    </row>
    <row r="22" spans="1:3" ht="16" x14ac:dyDescent="0.2">
      <c r="A22" s="21" t="s">
        <v>78</v>
      </c>
      <c r="B22" s="38" t="s">
        <v>79</v>
      </c>
      <c r="C22" s="38"/>
    </row>
    <row r="23" spans="1:3" ht="16" x14ac:dyDescent="0.2">
      <c r="A23" s="21" t="s">
        <v>80</v>
      </c>
      <c r="B23" s="38"/>
      <c r="C23" s="38"/>
    </row>
    <row r="24" spans="1:3" ht="16" x14ac:dyDescent="0.2">
      <c r="A24" s="21" t="s">
        <v>81</v>
      </c>
      <c r="B24" s="38"/>
      <c r="C24" s="38"/>
    </row>
    <row r="25" spans="1:3" ht="16" x14ac:dyDescent="0.2">
      <c r="A25" s="20" t="s">
        <v>82</v>
      </c>
      <c r="B25" s="38"/>
      <c r="C25" s="38"/>
    </row>
    <row r="26" spans="1:3" x14ac:dyDescent="0.2">
      <c r="A26" s="62" t="s">
        <v>83</v>
      </c>
      <c r="B26" s="62"/>
      <c r="C26" s="62"/>
    </row>
    <row r="27" spans="1:3" x14ac:dyDescent="0.2">
      <c r="A27" s="63" t="s">
        <v>84</v>
      </c>
      <c r="B27" s="64"/>
      <c r="C27" s="12"/>
    </row>
    <row r="28" spans="1:3" x14ac:dyDescent="0.2">
      <c r="A28" s="63" t="s">
        <v>85</v>
      </c>
      <c r="B28" s="64"/>
      <c r="C28" s="12"/>
    </row>
    <row r="29" spans="1:3" x14ac:dyDescent="0.2">
      <c r="A29" s="63" t="s">
        <v>86</v>
      </c>
      <c r="B29" s="64"/>
      <c r="C29" s="13"/>
    </row>
    <row r="30" spans="1:3" x14ac:dyDescent="0.2">
      <c r="A30" s="63" t="s">
        <v>87</v>
      </c>
      <c r="B30" s="64"/>
      <c r="C30" s="12"/>
    </row>
    <row r="31" spans="1:3" x14ac:dyDescent="0.2">
      <c r="A31" s="63" t="s">
        <v>88</v>
      </c>
      <c r="B31" s="64"/>
      <c r="C31" s="12"/>
    </row>
    <row r="32" spans="1:3" x14ac:dyDescent="0.2">
      <c r="A32" s="63" t="s">
        <v>89</v>
      </c>
      <c r="B32" s="64"/>
      <c r="C32" s="14"/>
    </row>
    <row r="33" spans="1:3" x14ac:dyDescent="0.2">
      <c r="A33" s="60" t="s">
        <v>90</v>
      </c>
      <c r="B33" s="61"/>
      <c r="C33" s="15"/>
    </row>
    <row r="34" spans="1:3" x14ac:dyDescent="0.2">
      <c r="A34" s="60" t="s">
        <v>91</v>
      </c>
      <c r="B34" s="61"/>
      <c r="C34" s="16"/>
    </row>
    <row r="35" spans="1:3" x14ac:dyDescent="0.2">
      <c r="A35" s="67" t="s">
        <v>92</v>
      </c>
      <c r="B35" s="68"/>
      <c r="C35" s="16"/>
    </row>
    <row r="36" spans="1:3" x14ac:dyDescent="0.2">
      <c r="A36" s="69"/>
      <c r="B36" s="70"/>
      <c r="C36" s="16"/>
    </row>
    <row r="37" spans="1:3" x14ac:dyDescent="0.2">
      <c r="A37" s="71"/>
      <c r="B37" s="72"/>
      <c r="C37" s="16"/>
    </row>
    <row r="38" spans="1:3" x14ac:dyDescent="0.2">
      <c r="A38" s="73" t="s">
        <v>93</v>
      </c>
      <c r="B38" s="73"/>
      <c r="C38" s="73"/>
    </row>
    <row r="39" spans="1:3" ht="16" x14ac:dyDescent="0.2">
      <c r="A39" s="18" t="s">
        <v>94</v>
      </c>
      <c r="B39" s="19"/>
      <c r="C39" s="16"/>
    </row>
    <row r="40" spans="1:3" x14ac:dyDescent="0.2">
      <c r="A40" s="60" t="s">
        <v>95</v>
      </c>
      <c r="B40" s="61"/>
      <c r="C40" s="16"/>
    </row>
    <row r="41" spans="1:3" x14ac:dyDescent="0.2">
      <c r="A41" s="60" t="s">
        <v>96</v>
      </c>
      <c r="B41" s="61"/>
      <c r="C41" s="16"/>
    </row>
    <row r="42" spans="1:3" ht="16" x14ac:dyDescent="0.2">
      <c r="A42" s="18" t="s">
        <v>97</v>
      </c>
      <c r="B42" s="19"/>
      <c r="C42" s="16"/>
    </row>
    <row r="43" spans="1:3" ht="16" x14ac:dyDescent="0.2">
      <c r="A43" s="18" t="s">
        <v>98</v>
      </c>
      <c r="B43" s="19"/>
      <c r="C43" s="16"/>
    </row>
    <row r="44" spans="1:3" x14ac:dyDescent="0.2">
      <c r="A44" s="60" t="s">
        <v>99</v>
      </c>
      <c r="B44" s="61"/>
      <c r="C44" s="16"/>
    </row>
    <row r="45" spans="1:3" ht="16" x14ac:dyDescent="0.2">
      <c r="A45" s="18" t="s">
        <v>100</v>
      </c>
      <c r="B45" s="17"/>
      <c r="C45" s="16"/>
    </row>
    <row r="46" spans="1:3" x14ac:dyDescent="0.2">
      <c r="A46" s="60" t="s">
        <v>101</v>
      </c>
      <c r="B46" s="61"/>
      <c r="C46" s="16"/>
    </row>
    <row r="47" spans="1:3" x14ac:dyDescent="0.2">
      <c r="A47" s="60" t="s">
        <v>102</v>
      </c>
      <c r="B47" s="61"/>
      <c r="C47" s="16"/>
    </row>
    <row r="48" spans="1:3" x14ac:dyDescent="0.2">
      <c r="A48" s="60" t="s">
        <v>92</v>
      </c>
      <c r="B48" s="61"/>
    </row>
    <row r="49" spans="1:3" ht="80" x14ac:dyDescent="0.2">
      <c r="A49" s="52" t="s">
        <v>103</v>
      </c>
      <c r="B49" s="53"/>
      <c r="C49" s="37" t="s">
        <v>104</v>
      </c>
    </row>
  </sheetData>
  <mergeCells count="40">
    <mergeCell ref="A47:B47"/>
    <mergeCell ref="A48:B48"/>
    <mergeCell ref="B10:C10"/>
    <mergeCell ref="B2:C2"/>
    <mergeCell ref="A35:B37"/>
    <mergeCell ref="A38:C38"/>
    <mergeCell ref="A40:B40"/>
    <mergeCell ref="A41:B41"/>
    <mergeCell ref="A44:B44"/>
    <mergeCell ref="A46:B46"/>
    <mergeCell ref="A29:B29"/>
    <mergeCell ref="A30:B30"/>
    <mergeCell ref="A31:B31"/>
    <mergeCell ref="B21:C21"/>
    <mergeCell ref="A32:B32"/>
    <mergeCell ref="A33:B33"/>
    <mergeCell ref="B20:C20"/>
    <mergeCell ref="A34:B34"/>
    <mergeCell ref="B23:C23"/>
    <mergeCell ref="B24:C24"/>
    <mergeCell ref="B25:C25"/>
    <mergeCell ref="A26:C26"/>
    <mergeCell ref="A27:B27"/>
    <mergeCell ref="A28:B28"/>
    <mergeCell ref="A49:B49"/>
    <mergeCell ref="B22:C22"/>
    <mergeCell ref="A1:C1"/>
    <mergeCell ref="B8:C8"/>
    <mergeCell ref="B9:C9"/>
    <mergeCell ref="B11:C11"/>
    <mergeCell ref="B12:C12"/>
    <mergeCell ref="B13:C13"/>
    <mergeCell ref="B3:C3"/>
    <mergeCell ref="B4:C4"/>
    <mergeCell ref="B5:C5"/>
    <mergeCell ref="B6:C6"/>
    <mergeCell ref="B7:C7"/>
    <mergeCell ref="B14:C14"/>
    <mergeCell ref="A15:A19"/>
    <mergeCell ref="B15:C15"/>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C5DD991-758D-4677-A068-EFC8E3E2210C}">
          <x14:formula1>
            <xm:f>Hoja2!$C$2:$C$4</xm:f>
          </x14:formula1>
          <xm:sqref>B15:C15</xm:sqref>
        </x14:dataValidation>
        <x14:dataValidation type="list" allowBlank="1" showInputMessage="1" showErrorMessage="1" xr:uid="{1ADD4A4E-5643-4A93-B80E-D96E7840C2C3}">
          <x14:formula1>
            <xm:f>Hoja2!$B$1:$B$2</xm:f>
          </x14:formula1>
          <xm:sqref>B25:C25 B13:C14 B20:C21 B23:C23</xm:sqref>
        </x14:dataValidation>
        <x14:dataValidation type="list" allowBlank="1" showInputMessage="1" showErrorMessage="1" xr:uid="{78881ADD-F402-405C-A447-4F5306B17914}">
          <x14:formula1>
            <xm:f>Hoja2!$E$2:$E$8</xm:f>
          </x14:formula1>
          <xm:sqref>B22:C22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tabColor theme="3" tint="-0.499984740745262"/>
  </sheetPr>
  <dimension ref="A1:I34"/>
  <sheetViews>
    <sheetView tabSelected="1" workbookViewId="0">
      <selection activeCell="B35" sqref="B35"/>
    </sheetView>
  </sheetViews>
  <sheetFormatPr baseColWidth="10" defaultColWidth="0" defaultRowHeight="15" x14ac:dyDescent="0.2"/>
  <cols>
    <col min="1" max="1" width="41.83203125" customWidth="1"/>
    <col min="2" max="2" width="30.5" customWidth="1"/>
    <col min="3" max="3" width="54.83203125" customWidth="1"/>
    <col min="4" max="8" width="11.5" hidden="1" customWidth="1"/>
    <col min="9" max="9" width="12" hidden="1" customWidth="1"/>
    <col min="10" max="16384" width="11.5" hidden="1"/>
  </cols>
  <sheetData>
    <row r="1" spans="1:3" ht="19" x14ac:dyDescent="0.2">
      <c r="A1" s="54" t="s">
        <v>105</v>
      </c>
      <c r="B1" s="54"/>
      <c r="C1" s="54"/>
    </row>
    <row r="2" spans="1:3" ht="16" x14ac:dyDescent="0.2">
      <c r="A2" s="21" t="s">
        <v>60</v>
      </c>
      <c r="B2" s="47" t="s">
        <v>154</v>
      </c>
      <c r="C2" s="48"/>
    </row>
    <row r="3" spans="1:3" ht="16" x14ac:dyDescent="0.2">
      <c r="A3" s="5" t="s">
        <v>1</v>
      </c>
      <c r="B3" s="38" t="str">
        <f>'AUTOS  NOTA 322'!B2:C2</f>
        <v>110014003084 20220157500</v>
      </c>
      <c r="C3" s="38"/>
    </row>
    <row r="4" spans="1:3" ht="16" x14ac:dyDescent="0.2">
      <c r="A4" s="5" t="s">
        <v>3</v>
      </c>
      <c r="B4" s="38" t="str">
        <f>'AUTOS  NOTA 322'!B3:C3</f>
        <v>Juzgado Ochenta y Cuatro Civil Municipal de Bogotá D.C.</v>
      </c>
      <c r="C4" s="38"/>
    </row>
    <row r="5" spans="1:3" ht="16" x14ac:dyDescent="0.2">
      <c r="A5" s="5" t="s">
        <v>9</v>
      </c>
      <c r="B5" s="47" t="s">
        <v>155</v>
      </c>
      <c r="C5" s="48"/>
    </row>
    <row r="6" spans="1:3" ht="16" x14ac:dyDescent="0.2">
      <c r="A6" s="5" t="s">
        <v>9</v>
      </c>
      <c r="B6" s="38" t="s">
        <v>11</v>
      </c>
      <c r="C6" s="38"/>
    </row>
    <row r="7" spans="1:3" ht="16" x14ac:dyDescent="0.2">
      <c r="A7" s="5" t="s">
        <v>5</v>
      </c>
      <c r="B7" s="47" t="s">
        <v>156</v>
      </c>
      <c r="C7" s="48"/>
    </row>
    <row r="8" spans="1:3" ht="16" x14ac:dyDescent="0.2">
      <c r="A8" s="5" t="s">
        <v>5</v>
      </c>
      <c r="B8" s="38" t="s">
        <v>157</v>
      </c>
      <c r="C8" s="38"/>
    </row>
    <row r="9" spans="1:3" ht="16" x14ac:dyDescent="0.2">
      <c r="A9" s="5" t="s">
        <v>5</v>
      </c>
      <c r="B9" s="47" t="s">
        <v>158</v>
      </c>
      <c r="C9" s="48"/>
    </row>
    <row r="10" spans="1:3" ht="16" x14ac:dyDescent="0.2">
      <c r="A10" s="5" t="s">
        <v>5</v>
      </c>
      <c r="B10" s="47" t="s">
        <v>159</v>
      </c>
      <c r="C10" s="48"/>
    </row>
    <row r="11" spans="1:3" ht="16" x14ac:dyDescent="0.2">
      <c r="A11" s="5" t="s">
        <v>12</v>
      </c>
      <c r="B11" s="38" t="str">
        <f>'AUTOS  NOTA 322'!B9:C9</f>
        <v>Llamada en garantía</v>
      </c>
      <c r="C11" s="38"/>
    </row>
    <row r="12" spans="1:3" ht="32" x14ac:dyDescent="0.2">
      <c r="A12" s="5" t="s">
        <v>106</v>
      </c>
      <c r="B12" s="77">
        <f>SUM(C14,C15,C17,C18,C20)</f>
        <v>16170775</v>
      </c>
      <c r="C12" s="78"/>
    </row>
    <row r="13" spans="1:3" x14ac:dyDescent="0.2">
      <c r="A13" s="76" t="s">
        <v>107</v>
      </c>
      <c r="B13" s="74" t="s">
        <v>108</v>
      </c>
      <c r="C13" s="75"/>
    </row>
    <row r="14" spans="1:3" ht="16" x14ac:dyDescent="0.2">
      <c r="A14" s="76"/>
      <c r="B14" s="6" t="s">
        <v>160</v>
      </c>
      <c r="C14" s="8">
        <v>148750</v>
      </c>
    </row>
    <row r="15" spans="1:3" ht="16" x14ac:dyDescent="0.2">
      <c r="A15" s="76"/>
      <c r="B15" s="6" t="s">
        <v>161</v>
      </c>
      <c r="C15" s="8">
        <v>16022025</v>
      </c>
    </row>
    <row r="16" spans="1:3" x14ac:dyDescent="0.2">
      <c r="A16" s="76"/>
      <c r="B16" s="74" t="s">
        <v>109</v>
      </c>
      <c r="C16" s="75"/>
    </row>
    <row r="17" spans="1:9" x14ac:dyDescent="0.2">
      <c r="A17" s="76"/>
      <c r="B17" s="6"/>
      <c r="C17" s="23"/>
    </row>
    <row r="18" spans="1:9" x14ac:dyDescent="0.2">
      <c r="A18" s="76"/>
      <c r="B18" s="6"/>
      <c r="C18" s="23"/>
      <c r="E18" t="s">
        <v>110</v>
      </c>
      <c r="F18" s="24">
        <v>0.7</v>
      </c>
    </row>
    <row r="19" spans="1:9" x14ac:dyDescent="0.2">
      <c r="A19" s="76"/>
      <c r="B19" s="74" t="s">
        <v>111</v>
      </c>
      <c r="C19" s="75"/>
      <c r="E19" t="s">
        <v>112</v>
      </c>
      <c r="F19" s="25">
        <v>0.3</v>
      </c>
      <c r="I19" s="27"/>
    </row>
    <row r="20" spans="1:9" x14ac:dyDescent="0.2">
      <c r="A20" s="76"/>
      <c r="B20" s="6"/>
      <c r="C20" s="23"/>
      <c r="F20" s="28"/>
      <c r="I20" s="27"/>
    </row>
    <row r="21" spans="1:9" ht="23.25" customHeight="1" x14ac:dyDescent="0.2">
      <c r="A21" s="7" t="s">
        <v>113</v>
      </c>
      <c r="B21" s="49" t="s">
        <v>114</v>
      </c>
      <c r="C21" s="50"/>
    </row>
    <row r="22" spans="1:9" ht="409" customHeight="1" x14ac:dyDescent="0.2">
      <c r="A22" s="5" t="s">
        <v>115</v>
      </c>
      <c r="B22" s="86" t="s">
        <v>163</v>
      </c>
      <c r="C22" s="87"/>
    </row>
    <row r="23" spans="1:9" ht="15" customHeight="1" x14ac:dyDescent="0.2">
      <c r="A23" s="22" t="s">
        <v>116</v>
      </c>
      <c r="B23" s="81">
        <f>C25+C26</f>
        <v>7115646</v>
      </c>
      <c r="C23" s="81"/>
    </row>
    <row r="24" spans="1:9" ht="16" x14ac:dyDescent="0.2">
      <c r="A24" s="7" t="s">
        <v>117</v>
      </c>
      <c r="B24" s="88" t="s">
        <v>108</v>
      </c>
      <c r="C24" s="89"/>
    </row>
    <row r="25" spans="1:9" ht="16" x14ac:dyDescent="0.2">
      <c r="A25" s="82"/>
      <c r="B25" s="6" t="s">
        <v>160</v>
      </c>
      <c r="C25" s="8">
        <v>0</v>
      </c>
    </row>
    <row r="26" spans="1:9" ht="16" x14ac:dyDescent="0.2">
      <c r="A26" s="83"/>
      <c r="B26" s="6" t="s">
        <v>161</v>
      </c>
      <c r="C26" s="8">
        <v>7115646</v>
      </c>
    </row>
    <row r="27" spans="1:9" x14ac:dyDescent="0.2">
      <c r="A27" s="83"/>
      <c r="B27" s="74" t="s">
        <v>109</v>
      </c>
      <c r="C27" s="75"/>
    </row>
    <row r="28" spans="1:9" x14ac:dyDescent="0.2">
      <c r="A28" s="83"/>
      <c r="B28" s="6"/>
      <c r="C28" s="8"/>
    </row>
    <row r="29" spans="1:9" x14ac:dyDescent="0.2">
      <c r="A29" s="83"/>
      <c r="B29" s="6"/>
      <c r="C29" s="8"/>
    </row>
    <row r="30" spans="1:9" x14ac:dyDescent="0.2">
      <c r="A30" s="83"/>
      <c r="B30" s="74" t="s">
        <v>111</v>
      </c>
      <c r="C30" s="75"/>
    </row>
    <row r="31" spans="1:9" x14ac:dyDescent="0.2">
      <c r="A31" s="83"/>
      <c r="B31" s="6"/>
      <c r="C31" s="8">
        <v>0</v>
      </c>
    </row>
    <row r="32" spans="1:9" ht="16" x14ac:dyDescent="0.2">
      <c r="A32" s="26" t="s">
        <v>118</v>
      </c>
      <c r="B32" s="65">
        <f>IFERROR(B23*(VLOOKUP(B21,E18:F20,2,0)),16666)</f>
        <v>16666</v>
      </c>
      <c r="C32" s="66"/>
    </row>
    <row r="33" spans="1:3" ht="233" customHeight="1" x14ac:dyDescent="0.2">
      <c r="A33" s="5" t="s">
        <v>119</v>
      </c>
      <c r="B33" s="84" t="s">
        <v>162</v>
      </c>
      <c r="C33" s="85"/>
    </row>
    <row r="34" spans="1:3" ht="232" customHeight="1" x14ac:dyDescent="0.2">
      <c r="A34" s="5" t="s">
        <v>120</v>
      </c>
      <c r="B34" s="79" t="s">
        <v>165</v>
      </c>
      <c r="C34" s="80"/>
    </row>
  </sheetData>
  <mergeCells count="26">
    <mergeCell ref="B34:C34"/>
    <mergeCell ref="B21:C21"/>
    <mergeCell ref="B23:C23"/>
    <mergeCell ref="A25:A31"/>
    <mergeCell ref="B32:C32"/>
    <mergeCell ref="B33:C33"/>
    <mergeCell ref="B30:C30"/>
    <mergeCell ref="B22:C22"/>
    <mergeCell ref="B24:C24"/>
    <mergeCell ref="B27:C27"/>
    <mergeCell ref="B13:C13"/>
    <mergeCell ref="B16:C16"/>
    <mergeCell ref="A13:A20"/>
    <mergeCell ref="B12:C12"/>
    <mergeCell ref="A1:C1"/>
    <mergeCell ref="B2:C2"/>
    <mergeCell ref="B19:C19"/>
    <mergeCell ref="B3:C3"/>
    <mergeCell ref="B4:C4"/>
    <mergeCell ref="B6:C6"/>
    <mergeCell ref="B8:C8"/>
    <mergeCell ref="B11:C11"/>
    <mergeCell ref="B9:C9"/>
    <mergeCell ref="B7:C7"/>
    <mergeCell ref="B5:C5"/>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AC97196-B9F5-402C-8FD9-D90BED29B53C}">
          <x14:formula1>
            <xm:f>Hoja2!$F$1:$F$3</xm:f>
          </x14:formula1>
          <xm:sqref>B21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tabColor theme="3" tint="-0.499984740745262"/>
  </sheetPr>
  <dimension ref="A1:C16"/>
  <sheetViews>
    <sheetView workbookViewId="0">
      <selection activeCell="B7" sqref="B7:C7"/>
    </sheetView>
  </sheetViews>
  <sheetFormatPr baseColWidth="10" defaultColWidth="0" defaultRowHeight="15" x14ac:dyDescent="0.2"/>
  <cols>
    <col min="1" max="1" width="37" customWidth="1"/>
    <col min="2" max="2" width="11.5" customWidth="1"/>
    <col min="3" max="3" width="94.5" customWidth="1"/>
    <col min="4" max="16384" width="11.5" hidden="1"/>
  </cols>
  <sheetData>
    <row r="1" spans="1:3" ht="19" x14ac:dyDescent="0.2">
      <c r="A1" s="54" t="s">
        <v>121</v>
      </c>
      <c r="B1" s="54"/>
      <c r="C1" s="54"/>
    </row>
    <row r="2" spans="1:3" ht="16" x14ac:dyDescent="0.2">
      <c r="A2" s="21" t="s">
        <v>60</v>
      </c>
      <c r="B2" s="49"/>
      <c r="C2" s="50"/>
    </row>
    <row r="3" spans="1:3" ht="16" x14ac:dyDescent="0.2">
      <c r="A3" s="5" t="s">
        <v>1</v>
      </c>
      <c r="B3" s="38" t="str">
        <f>'AUTOS  NOTA 322'!B2:C2</f>
        <v>110014003084 20220157500</v>
      </c>
      <c r="C3" s="38"/>
    </row>
    <row r="4" spans="1:3" ht="16" x14ac:dyDescent="0.2">
      <c r="A4" s="5" t="s">
        <v>3</v>
      </c>
      <c r="B4" s="38" t="str">
        <f>'AUTOS  NOTA 322'!B3:C3</f>
        <v>Juzgado Ochenta y Cuatro Civil Municipal de Bogotá D.C.</v>
      </c>
      <c r="C4" s="38"/>
    </row>
    <row r="5" spans="1:3" ht="16" x14ac:dyDescent="0.2">
      <c r="A5" s="5" t="s">
        <v>5</v>
      </c>
      <c r="B5" s="38" t="str">
        <f>'AUTOS  NOTA 322'!B6:C6</f>
        <v>Rapido Del Carmen</v>
      </c>
      <c r="C5" s="38"/>
    </row>
    <row r="6" spans="1:3" ht="16" x14ac:dyDescent="0.2">
      <c r="A6" s="5" t="s">
        <v>9</v>
      </c>
      <c r="B6" s="38" t="str">
        <f>'AUTOS  NOTA 322'!B8:C8</f>
        <v>Edilma Quiñonez Tapiero</v>
      </c>
      <c r="C6" s="38"/>
    </row>
    <row r="7" spans="1:3" ht="16" x14ac:dyDescent="0.2">
      <c r="A7" s="5" t="s">
        <v>12</v>
      </c>
      <c r="B7" s="38" t="str">
        <f>'AUTOS  NOTA 322'!B9:C9</f>
        <v>Llamada en garantía</v>
      </c>
      <c r="C7" s="38"/>
    </row>
    <row r="8" spans="1:3" ht="16" x14ac:dyDescent="0.2">
      <c r="A8" s="7" t="s">
        <v>113</v>
      </c>
      <c r="B8" s="38"/>
      <c r="C8" s="38"/>
    </row>
    <row r="9" spans="1:3" ht="16" x14ac:dyDescent="0.2">
      <c r="A9" s="7" t="s">
        <v>117</v>
      </c>
      <c r="B9" s="91">
        <v>5000000</v>
      </c>
      <c r="C9" s="91"/>
    </row>
    <row r="10" spans="1:3" ht="16" x14ac:dyDescent="0.2">
      <c r="A10" s="7" t="s">
        <v>122</v>
      </c>
      <c r="B10" s="38"/>
      <c r="C10" s="38"/>
    </row>
    <row r="11" spans="1:3" ht="32" x14ac:dyDescent="0.2">
      <c r="A11" s="7" t="s">
        <v>123</v>
      </c>
      <c r="B11" s="90"/>
      <c r="C11" s="90"/>
    </row>
    <row r="12" spans="1:3" ht="48" x14ac:dyDescent="0.2">
      <c r="A12" s="5" t="s">
        <v>124</v>
      </c>
      <c r="B12" s="38"/>
      <c r="C12" s="38"/>
    </row>
    <row r="13" spans="1:3" ht="48" x14ac:dyDescent="0.2">
      <c r="A13" s="5" t="s">
        <v>125</v>
      </c>
      <c r="B13" s="38"/>
      <c r="C13" s="38"/>
    </row>
    <row r="14" spans="1:3" ht="16" x14ac:dyDescent="0.2">
      <c r="A14" s="5" t="s">
        <v>126</v>
      </c>
      <c r="B14" s="6"/>
      <c r="C14" s="6"/>
    </row>
    <row r="15" spans="1:3" ht="16" x14ac:dyDescent="0.2">
      <c r="A15" s="7" t="s">
        <v>127</v>
      </c>
      <c r="B15" s="38"/>
      <c r="C15" s="38"/>
    </row>
    <row r="16" spans="1:3" ht="16" x14ac:dyDescent="0.2">
      <c r="A16" s="6" t="s">
        <v>128</v>
      </c>
      <c r="B16" s="90"/>
      <c r="C16" s="90"/>
    </row>
  </sheetData>
  <mergeCells count="15">
    <mergeCell ref="B15:C15"/>
    <mergeCell ref="B11:C11"/>
    <mergeCell ref="B16:C16"/>
    <mergeCell ref="A1:C1"/>
    <mergeCell ref="B7:C7"/>
    <mergeCell ref="B9:C9"/>
    <mergeCell ref="B10:C10"/>
    <mergeCell ref="B12:C12"/>
    <mergeCell ref="B13:C13"/>
    <mergeCell ref="B8:C8"/>
    <mergeCell ref="B2:C2"/>
    <mergeCell ref="B3:C3"/>
    <mergeCell ref="B4:C4"/>
    <mergeCell ref="B5:C5"/>
    <mergeCell ref="B6:C6"/>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0A7ACA29-D021-4F09-AF47-E6CEC6CCC8A3}">
          <x14:formula1>
            <xm:f>Hoja2!$F$1:$F$3</xm:f>
          </x14:formula1>
          <xm:sqref>B8:C8</xm:sqref>
        </x14:dataValidation>
        <x14:dataValidation type="list" allowBlank="1" showInputMessage="1" showErrorMessage="1" xr:uid="{D504EE89-BC6D-46DA-B89F-71371E7786AD}">
          <x14:formula1>
            <xm:f>Hoja2!$B$1:$B$2</xm:f>
          </x14:formula1>
          <xm:sqref>B12:C12 B14 B15:C15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 defaultRowHeight="15" x14ac:dyDescent="0.2"/>
  <cols>
    <col min="4" max="4" width="20.1640625" bestFit="1" customWidth="1"/>
    <col min="5" max="5" width="42.83203125" bestFit="1" customWidth="1"/>
  </cols>
  <sheetData>
    <row r="1" spans="1:9" x14ac:dyDescent="0.2">
      <c r="A1" s="10" t="s">
        <v>65</v>
      </c>
      <c r="B1" t="s">
        <v>70</v>
      </c>
      <c r="C1" s="10" t="s">
        <v>72</v>
      </c>
      <c r="D1" s="10" t="s">
        <v>129</v>
      </c>
      <c r="E1" s="3" t="s">
        <v>78</v>
      </c>
      <c r="F1" s="2" t="s">
        <v>110</v>
      </c>
      <c r="G1" s="4">
        <v>0</v>
      </c>
      <c r="H1" t="s">
        <v>29</v>
      </c>
      <c r="I1" t="s">
        <v>130</v>
      </c>
    </row>
    <row r="2" spans="1:9" x14ac:dyDescent="0.2">
      <c r="A2" t="s">
        <v>131</v>
      </c>
      <c r="B2" t="s">
        <v>132</v>
      </c>
      <c r="C2" t="s">
        <v>133</v>
      </c>
      <c r="D2" s="2" t="s">
        <v>134</v>
      </c>
      <c r="E2" s="1" t="s">
        <v>135</v>
      </c>
      <c r="F2" s="2" t="s">
        <v>114</v>
      </c>
      <c r="G2" s="4">
        <v>0.7</v>
      </c>
      <c r="H2" t="s">
        <v>136</v>
      </c>
      <c r="I2" t="s">
        <v>137</v>
      </c>
    </row>
    <row r="3" spans="1:9" x14ac:dyDescent="0.2">
      <c r="A3" t="s">
        <v>138</v>
      </c>
      <c r="C3" t="s">
        <v>139</v>
      </c>
      <c r="D3" s="2" t="s">
        <v>140</v>
      </c>
      <c r="E3" s="1" t="s">
        <v>141</v>
      </c>
      <c r="F3" s="2" t="s">
        <v>112</v>
      </c>
      <c r="G3" s="4">
        <v>0.3</v>
      </c>
      <c r="H3" t="s">
        <v>30</v>
      </c>
      <c r="I3" t="s">
        <v>142</v>
      </c>
    </row>
    <row r="4" spans="1:9" x14ac:dyDescent="0.2">
      <c r="A4" t="s">
        <v>143</v>
      </c>
      <c r="C4" t="s">
        <v>73</v>
      </c>
      <c r="E4" s="1" t="s">
        <v>79</v>
      </c>
      <c r="H4" t="s">
        <v>144</v>
      </c>
      <c r="I4" t="s">
        <v>145</v>
      </c>
    </row>
    <row r="5" spans="1:9" x14ac:dyDescent="0.2">
      <c r="A5" t="s">
        <v>146</v>
      </c>
      <c r="E5" s="1" t="s">
        <v>147</v>
      </c>
      <c r="H5" t="s">
        <v>148</v>
      </c>
      <c r="I5" t="s">
        <v>149</v>
      </c>
    </row>
    <row r="6" spans="1:9" x14ac:dyDescent="0.2">
      <c r="E6" s="1" t="s">
        <v>150</v>
      </c>
      <c r="I6" t="s">
        <v>151</v>
      </c>
    </row>
    <row r="7" spans="1:9" x14ac:dyDescent="0.2">
      <c r="E7" s="1" t="s">
        <v>152</v>
      </c>
    </row>
    <row r="8" spans="1:9" x14ac:dyDescent="0.2">
      <c r="E8" s="1" t="s">
        <v>153</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AUTOS  NOTA 322</vt:lpstr>
      <vt:lpstr>AUTOS NOTA 321</vt:lpstr>
      <vt:lpstr>AUTOS NOTA 324</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Fabiana Rodríguez Salas</cp:lastModifiedBy>
  <cp:revision/>
  <dcterms:created xsi:type="dcterms:W3CDTF">2020-12-07T14:41:17Z</dcterms:created>
  <dcterms:modified xsi:type="dcterms:W3CDTF">2023-10-23T23:15:01Z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2023-04-27T22:33:52Z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d2da1198-d551-4886-af5d-35076088a048</vt:lpwstr>
  </property>
  <property fmtid="{D5CDD505-2E9C-101B-9397-08002B2CF9AE}" pid="28" name="MSIP_Label_863bc15e-e7bf-41c1-bdb3-03882d8a2e2c_ContentBits">
    <vt:lpwstr>1</vt:lpwstr>
  </property>
</Properties>
</file>