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Angela Maria Arango\Downloads\"/>
    </mc:Choice>
  </mc:AlternateContent>
  <xr:revisionPtr revIDLastSave="0" documentId="13_ncr:1_{829A4D05-6A63-48AF-80DA-CBD6D5143B44}" xr6:coauthVersionLast="47" xr6:coauthVersionMax="47" xr10:uidLastSave="{00000000-0000-0000-0000-000000000000}"/>
  <bookViews>
    <workbookView xWindow="-105" yWindow="0" windowWidth="14610" windowHeight="15585" firstSheet="1"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8" l="1"/>
  <c r="B9" i="8"/>
  <c r="B20" i="8"/>
  <c r="B39" i="8" s="1"/>
  <c r="B10" i="9" l="1"/>
  <c r="B2" i="9" l="1"/>
  <c r="B8" i="9" l="1"/>
  <c r="B7" i="9"/>
  <c r="B6" i="9"/>
  <c r="B5" i="9"/>
  <c r="B4" i="9"/>
  <c r="B3" i="9"/>
  <c r="B8" i="8"/>
  <c r="B7" i="8"/>
  <c r="B6" i="8"/>
  <c r="B5" i="8"/>
  <c r="B4" i="8"/>
  <c r="B3" i="8"/>
  <c r="B8" i="7"/>
  <c r="B4" i="7" l="1"/>
  <c r="B5" i="7"/>
  <c r="B6" i="7"/>
  <c r="B7" i="7"/>
  <c r="B3" i="7"/>
  <c r="B11" i="9" l="1"/>
</calcChain>
</file>

<file path=xl/sharedStrings.xml><?xml version="1.0" encoding="utf-8"?>
<sst xmlns="http://schemas.openxmlformats.org/spreadsheetml/2006/main" count="252" uniqueCount="188">
  <si>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</si>
  <si>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</si>
  <si>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</si>
  <si>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</si>
  <si>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</si>
  <si>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</si>
  <si>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</si>
  <si>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</si>
  <si>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</si>
  <si>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</si>
  <si>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</si>
  <si>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</si>
  <si>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</si>
  <si>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</si>
  <si>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</si>
  <si>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</si>
  <si>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</si>
  <si>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</si>
  <si>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</si>
  <si>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</si>
  <si>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</si>
  <si>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</si>
  <si>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</si>
  <si>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</si>
  <si>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</si>
  <si>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</si>
  <si>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</si>
  <si>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</si>
  <si>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</si>
  <si>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</si>
  <si>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</si>
  <si>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</si>
  <si>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</si>
  <si>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</si>
  <si>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</si>
  <si>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</si>
  <si>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</si>
  <si>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</si>
  <si>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</si>
  <si>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</si>
  <si>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</si>
  <si>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</si>
  <si>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</si>
  <si>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</si>
  <si>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</si>
  <si>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</si>
  <si>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</si>
  <si>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</si>
  <si>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</si>
  <si>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</si>
  <si>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</si>
  <si>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</si>
  <si>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</si>
  <si>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</si>
  <si>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</si>
  <si>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</si>
  <si>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</si>
  <si>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</si>
  <si>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</si>
  <si>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</si>
  <si>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</si>
  <si>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</si>
  <si>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</si>
  <si>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</si>
  <si>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</si>
  <si>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</si>
  <si>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</si>
  <si>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</si>
  <si>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</si>
  <si>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</si>
  <si>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</si>
  <si>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</si>
  <si>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</si>
  <si>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</si>
  <si>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</si>
  <si>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</si>
  <si>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</si>
  <si>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</si>
  <si>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</si>
  <si>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</si>
  <si>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</si>
  <si>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</si>
  <si>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</si>
  <si>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</si>
  <si>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</si>
  <si>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</si>
  <si>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</si>
  <si>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</si>
  <si>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</si>
  <si>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</si>
  <si>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</si>
  <si>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</si>
  <si>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</si>
  <si>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</si>
  <si>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</si>
  <si>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</si>
  <si>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</si>
  <si>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</si>
  <si>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</si>
  <si>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</si>
  <si>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</si>
  <si>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</si>
  <si>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</si>
  <si>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</si>
  <si>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</si>
  <si>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</si>
  <si>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</si>
  <si>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</si>
  <si>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</si>
  <si>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</si>
  <si>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</si>
  <si>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</si>
  <si>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</si>
  <si>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</si>
  <si>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</si>
  <si>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</si>
  <si>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</si>
  <si>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</si>
  <si>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</si>
  <si>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</si>
  <si>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</si>
  <si>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</si>
  <si>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</si>
  <si>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</si>
  <si>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</si>
  <si>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</si>
  <si>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</si>
  <si>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</si>
  <si>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</si>
  <si>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</si>
  <si>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</si>
  <si>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</si>
  <si>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</si>
  <si>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</si>
  <si>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</si>
  <si>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</si>
  <si>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</si>
  <si>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</si>
  <si>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</si>
  <si>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</si>
  <si>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</si>
  <si>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</si>
  <si>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</si>
  <si>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</si>
  <si>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</si>
  <si>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</si>
  <si>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</si>
  <si>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</si>
  <si>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</si>
  <si>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</si>
  <si>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</si>
  <si>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</si>
  <si>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</si>
  <si>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</si>
  <si>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</si>
  <si>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</si>
  <si>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</si>
  <si>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SINIESTRO 52912868  LEGIS APJ31359</t>
  </si>
  <si>
    <t>50313310300120210019900</t>
  </si>
  <si>
    <t>Juzgado Civil del Circuito de Granada Meta</t>
  </si>
  <si>
    <t>Allianz Seguros S.A. 
Serafín Perdomo Gutiérrez
Luis Ernesto Castro Ríos
Rosa Elena Campos Pérez
Asociación de Transportadores con Volcos del Anari
Fabio Chacón Téllez
Lucero Navarro 
BBVA Colombia S.A.</t>
  </si>
  <si>
    <t>Maria Ruth Vélez Murillo (Fallecida)</t>
  </si>
  <si>
    <t>No se relaciona.</t>
  </si>
  <si>
    <t>reyarturo.59@hotmail.com</t>
  </si>
  <si>
    <t>Casada</t>
  </si>
  <si>
    <t>22 de enero de 1958</t>
  </si>
  <si>
    <t>57 años</t>
  </si>
  <si>
    <t>12 de diciembre de 2016</t>
  </si>
  <si>
    <t>Comerciante</t>
  </si>
  <si>
    <t>Uno</t>
  </si>
  <si>
    <t>No se registra - Se solicitaron medidas cautelares</t>
  </si>
  <si>
    <t>8 de agosto de 2022</t>
  </si>
  <si>
    <t>21630811-0</t>
  </si>
  <si>
    <t>Desde las 00:00 horas del 01/10/2016 hasta las 24:00 horas del 30/09/2017.</t>
  </si>
  <si>
    <t>35M</t>
  </si>
  <si>
    <t>X</t>
  </si>
  <si>
    <t>CULPA COMPARTIDA</t>
  </si>
  <si>
    <t>11 de septiembre de 2024</t>
  </si>
  <si>
    <t>10 de octubre de 2024</t>
  </si>
  <si>
    <t>1. El 12 de diciembre de 2016, la señora María Ruth Vélez saliendo de una carpintería se dispuso a subir a una motocicleta, cuando fue arrollada por un vehículo tipo volqueta de placas SKX397. Lo cual le generó muerte instantánea.
2. Previo al arrollamiento, el vehículo tipo volqueta de placas SKX397 colisionó con otro vehículo tipo camioneta de placas DJX806.
3. En la demanda no se relaciona informe policial de accidente de tránsito que pueda dar cuenta del accidente de tránsito.</t>
  </si>
  <si>
    <t>Solicitados al arbitrio del Juez</t>
  </si>
  <si>
    <t>EXPEPCIONES FRENTE A LA RESPONSABILIDAD DEL ASEGURADO:
1. Exclusión de la responsabilidad de Lucero Chacón y Fabio Chacón Tellez por configurarse la causal "hecho exclusivo de un tercero".
2. Inexistencia de responsabilidad por configurarse la causal exonerativa denominada "hecho exclusivo de la víctima".
3. Falta de legitimación en la causa por pasiva frente a la señorita Dany Lucero Chacón Navarro y por consiguiente del señor Fabio Chacón Tellez.
4. Inexistencia de prueba de nexo causal.
5. Reducción de la indemnización como consecuencia de la conducta del conductor del vehículo de placas SKX-397.
6. Improcedencia e inexistencia de prueba de lucro cesante.
7. Tasación exorbitante de los daños morales.
8. Improcedencia del reconocimiento del daño a la salud.
9. Genérica o innominada.
EXCEPCIONES FRENTE AL CONTRATO DE SEGURO:
1. Inexistencia de prueba de la realización del riesgo asegurado - inexistencia de siniestro en los términos del artículo 1077 del Código de Comercio.
2. Prescripción ordinaria de las acciones derivadas del contrato de seguro.
3. Falta de legitimación en la causa por activa de los demandantes y falta de legitimación por pasiva de Allianz Seguros S.A.
4. Riesgos expresamente excluidos en la Póliza de Seguro de Auto Liviano - Livianos Servicio Particular No. 021630811/0.
5. Carácter meramente indemnizatorio que revisten los contratos de seguro.
6. En cualquier caso, de ninguna forma se podrá exceder el límite del valor asegurado en la póliza 021630811/0.
7. Genérica o innominada y otras.</t>
  </si>
  <si>
    <t>BBVA COLOMBIA S.A</t>
  </si>
  <si>
    <t>DJX806</t>
  </si>
  <si>
    <t>021630811 / 0</t>
  </si>
  <si>
    <t>La contingencia se califica como EVENTUAL, toda vez que dependerá del debate probatorio acreditar o desvirtuar la responsabilidad del vehiculo asegurado. 
Lo primero que debe tomarse en consideración es que la póliza Auto Liviano No. 021630811/0 cuyo asegurado es BBVA Colombia S.A. presta cobertura temporal y material de conformidad con los hechos y las pretensiones expuestos en el líbelo de la demanda. Frente a la cobertura temporal, se precisa que el accidente de tránsito ocurrió el 12 de diciembre de 2016, esto es, dentro de la vigencia de la póliza comprendida entre el 25 de septiembre de 2014 y el 30 de septiembre de 2018, en modalidad ocurrencia. Aunado a ello, presta cobertura material toda vez que, dentro de los amparos contemplados en la carátula de la póliza está el de "responsabilidad civil extracontractual" pretensión que se le endilga al asegurado.
Frente a la responsabilidad del asegurado debe decirse que las pruebas del proceso no acreditan con certeza si hubo o no una imprudencia de su parte que hubiere resultado determinante en la ocurrencia del accidente de tránsito. En ese sentido, es menester señalar que en el caso no hay un Informe Policial Accidente de Tránsito, sin embargo, si obra en el plenario un Informe Ejecutivo de Accidente de Tránsito en el que se señala que el conductor de la volqueta de placas SKX397 iba distraído lo que pudo haber incidido en la ocurrencia del accidente. Por otro lado, debe señalarse que el vehículo DJX806 (vehículo asegurado) ingresó a la carrera 15 (Lugar donde sucedió el choque y posterior arrollamiento de la occisa) interfiriendo en la trayectoria de la volqueta, circunstancia que pudo haber sido determinante en la causa del accidente. Frente a ese punto, es necesario mencionar que el RAT elaborado a solicitud de la compañía establece que previo al impacto la conductora del vehículo asegurado contaba con campo visual sobre la volqueta y aun así interfirió en su trayectoria. Razón por la cual no fue aportado al proceso. En ese entendido, frente a la responsabilidad del asegurado, dependerá del debate probatorio desvirtuar o no la existencia de esta en el accidente.
Todo lo anterior, sin perjuicio del carácter contingente del proceso.</t>
  </si>
  <si>
    <t>Como liquidación objetiva de perjuicio se llegó a la suma de $360.000.000 . A este valor se llegó de la siguiente manera:
1. Lucro cesante: No se reconoce el lucro cesante, ya que los ingresos generados por la señora Vélez Murillo en vida provenían, en parte, de un establecimiento de comercio denominado SUPERMERCADO MARÍA SOFÍA, el cual generaba ingresos por arrendamientos. Dichos arrendamientos no dejaron de percibirse, ni por el señor Manuel Arturo Rey Mora ni por sus hijos, ya que se ha mencionado que este establecimiento de comercio también le pertenecía a él.  Por otro lado, tampoco se acredita que su esposo, su madre y sus hijos dependieran económicamente de ella. Es necesario mencionar que, para el momento del accidente, todos sus hijos eran mayores de edad por cuanto no aplicaría la presunción de dependencia económica.
2. Daño Moral: Se reconoce la suma de $60.000.000 para el esposo (Manuel Arturo Rey Mora), la madre (María del Carmen Murillo) y los hijos (Diego Andrés Rey Vélez, Adriana Paola Rey Vélez, Manuel Ricardo Rey Vélez),  de la señora Vélez Murillo, la suma de $30.000.000 para cada uno de sus hermanos (Amanda Vélez Murillo, Imer Vélez Murillo, Rosny Esaú Vélez Murillo) la suma de $15.000.000 para cada uno de los nietos (Axel Felipe Rey Sogamoso - José Manuel Rey Ortiz) y no se le reconoce suma alguna a los sobrinos de la occisa toda vez que para este grado de consanguinidad debe probarse la relación de cercanía a efecto de que sea reconocido algún emolumento por perjuicio moral. Lo anterior para un total de $420.000.000.
3. Daño a la salud: No se reconoce suma alguna por cuanto, es una tipología de perjuicios que no se reconoce en materia civil.
4. No se descuenta ningún valor por concepto de deducible como quiera que la póliza no contempla un porcentaje de deducible para el amparo de RCE.</t>
  </si>
  <si>
    <t xml:space="preserve">Manuel Arturo Rey Mora (Esposo) - 25/05/1959
Diego Andrés Rey Vélez (Hijo)28/08/1983
Axel Felipe Rey Sogamoso (Nieto)
Adriana Paola Rey Vélez(Hija) 15/08/1987
Manuel Ricardo Rey Vélez (Hijo) 19/12/1993
José Manuel Rey Ortiz (Nieto) 
María del Carmen Murillo(Madre) 16/07/1938
Amanda Vélez Murillo (Hermana)
Sara Lucía Forero Vélez (Sobrina)
Imer Vélez Murillo (Hermana)
Rosny Esaú Vélez Murillo (Hermano)
Mónica Marcela Forero (Sobrina)
Sergio Alejandro Forero (Sobrino)
Carlos Mejía Vélez (Sobrino)
Greissy Eliana Mejía(Sobrina)
Mauricio Escaú Vélez (Sobrino)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</si>
</sst>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0" fontId="0" fillId="0" borderId="1" xfId="0"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42" fontId="0" fillId="7" borderId="2" xfId="1" applyFont="1" applyFill="1" applyBorder="1" applyAlignment="1">
      <alignment horizontal="center" vertical="top"/>
    </xf>
    <xf numFmtId="42" fontId="0" fillId="7" borderId="3" xfId="1"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6000750</xdr:colOff>
      <xdr:row>80</xdr:row>
      <xdr:rowOff>95904</xdr:rowOff>
    </xdr:to>
    <xdr:pic>
      <xdr:nvPicPr>
        <xdr:cNvPr id="2" name="Imagen 1">
          <a:extLst>
            <a:ext uri="{FF2B5EF4-FFF2-40B4-BE49-F238E27FC236}">
              <a16:creationId xmlns:a16="http://schemas.microsoft.com/office/drawing/2014/main" id="{1A175AE2-3D8A-489E-B910-14A0061E488D}"/>
            </a:ext>
          </a:extLst>
        </xdr:cNvPr>
        <xdr:cNvPicPr>
          <a:picLocks noChangeAspect="1"/>
        </xdr:cNvPicPr>
      </xdr:nvPicPr>
      <xdr:blipFill>
        <a:blip xmlns:r="http://schemas.openxmlformats.org/officeDocument/2006/relationships" r:embed="rId1"/>
        <a:stretch>
          <a:fillRect/>
        </a:stretch>
      </xdr:blipFill>
      <xdr:spPr>
        <a:xfrm>
          <a:off x="0" y="9582150"/>
          <a:ext cx="11420475" cy="58109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eyarturo.59@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6" zoomScale="90" zoomScaleNormal="90" workbookViewId="0">
      <selection activeCell="B5" sqref="B5:C5"/>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3" t="s">
        <v>0</v>
      </c>
      <c r="B1" s="53"/>
      <c r="C1" s="53"/>
    </row>
    <row r="2" spans="1:3" x14ac:dyDescent="0.25">
      <c r="A2" s="5" t="s">
        <v>1</v>
      </c>
      <c r="B2" s="58" t="s">
        <v>158</v>
      </c>
      <c r="C2" s="58"/>
    </row>
    <row r="3" spans="1:3" x14ac:dyDescent="0.25">
      <c r="A3" s="5" t="s">
        <v>2</v>
      </c>
      <c r="B3" s="54" t="s">
        <v>159</v>
      </c>
      <c r="C3" s="55"/>
    </row>
    <row r="4" spans="1:3" x14ac:dyDescent="0.25">
      <c r="A4" s="5" t="s">
        <v>3</v>
      </c>
      <c r="B4" s="59" t="s">
        <v>160</v>
      </c>
      <c r="C4" s="55"/>
    </row>
    <row r="5" spans="1:3" ht="31.5" customHeight="1" x14ac:dyDescent="0.25">
      <c r="A5" s="5" t="s">
        <v>4</v>
      </c>
      <c r="B5" s="59" t="s">
        <v>187</v>
      </c>
      <c r="C5" s="55"/>
    </row>
    <row r="6" spans="1:3" x14ac:dyDescent="0.25">
      <c r="A6" s="5" t="s">
        <v>5</v>
      </c>
      <c r="B6" s="49" t="s">
        <v>126</v>
      </c>
      <c r="C6" s="49"/>
    </row>
    <row r="7" spans="1:3" x14ac:dyDescent="0.25">
      <c r="A7" s="27" t="s">
        <v>6</v>
      </c>
      <c r="B7" s="54" t="s">
        <v>127</v>
      </c>
      <c r="C7" s="55"/>
    </row>
    <row r="8" spans="1:3" ht="23.1" customHeight="1" x14ac:dyDescent="0.25">
      <c r="A8" s="28" t="s">
        <v>7</v>
      </c>
      <c r="B8" s="49" t="s">
        <v>161</v>
      </c>
      <c r="C8" s="49"/>
    </row>
    <row r="9" spans="1:3" x14ac:dyDescent="0.25">
      <c r="A9" s="28" t="s">
        <v>8</v>
      </c>
      <c r="B9" s="49">
        <v>30030543</v>
      </c>
      <c r="C9" s="49"/>
    </row>
    <row r="10" spans="1:3" x14ac:dyDescent="0.25">
      <c r="A10" s="28" t="s">
        <v>9</v>
      </c>
      <c r="B10" s="46" t="s">
        <v>162</v>
      </c>
      <c r="C10" s="46"/>
    </row>
    <row r="11" spans="1:3" ht="30" customHeight="1" x14ac:dyDescent="0.25">
      <c r="A11" s="29" t="s">
        <v>10</v>
      </c>
      <c r="B11" s="46">
        <v>3026271422</v>
      </c>
      <c r="C11" s="46"/>
    </row>
    <row r="12" spans="1:3" ht="30" customHeight="1" x14ac:dyDescent="0.25">
      <c r="A12" s="5" t="s">
        <v>11</v>
      </c>
      <c r="B12" s="47" t="s">
        <v>163</v>
      </c>
      <c r="C12" s="48"/>
    </row>
    <row r="13" spans="1:3" x14ac:dyDescent="0.25">
      <c r="A13" s="5" t="s">
        <v>12</v>
      </c>
      <c r="B13" s="49" t="s">
        <v>164</v>
      </c>
      <c r="C13" s="49"/>
    </row>
    <row r="14" spans="1:3" x14ac:dyDescent="0.25">
      <c r="A14" s="5" t="s">
        <v>13</v>
      </c>
      <c r="B14" s="50" t="s">
        <v>165</v>
      </c>
      <c r="C14" s="49"/>
    </row>
    <row r="15" spans="1:3" x14ac:dyDescent="0.25">
      <c r="A15" s="5" t="s">
        <v>14</v>
      </c>
      <c r="B15" s="49" t="s">
        <v>166</v>
      </c>
      <c r="C15" s="49"/>
    </row>
    <row r="16" spans="1:3" x14ac:dyDescent="0.25">
      <c r="A16" s="5" t="s">
        <v>15</v>
      </c>
      <c r="B16" s="49" t="s">
        <v>167</v>
      </c>
      <c r="C16" s="49"/>
    </row>
    <row r="17" spans="1:3" ht="15" customHeight="1" x14ac:dyDescent="0.25">
      <c r="A17" s="5" t="s">
        <v>16</v>
      </c>
      <c r="B17" s="46" t="s">
        <v>132</v>
      </c>
      <c r="C17" s="46"/>
    </row>
    <row r="18" spans="1:3" x14ac:dyDescent="0.25">
      <c r="A18" s="5" t="s">
        <v>17</v>
      </c>
      <c r="B18" s="46" t="s">
        <v>168</v>
      </c>
      <c r="C18" s="46"/>
    </row>
    <row r="19" spans="1:3" ht="18.75" customHeight="1" x14ac:dyDescent="0.25">
      <c r="A19" s="5" t="s">
        <v>18</v>
      </c>
      <c r="B19" s="56">
        <v>5000000</v>
      </c>
      <c r="C19" s="57"/>
    </row>
    <row r="20" spans="1:3" x14ac:dyDescent="0.25">
      <c r="A20" s="5" t="s">
        <v>19</v>
      </c>
      <c r="B20" s="49" t="s">
        <v>169</v>
      </c>
      <c r="C20" s="49"/>
    </row>
    <row r="21" spans="1:3" ht="17.25" customHeight="1" x14ac:dyDescent="0.25">
      <c r="A21" s="5" t="s">
        <v>20</v>
      </c>
      <c r="B21" s="46" t="s">
        <v>149</v>
      </c>
      <c r="C21" s="46"/>
    </row>
    <row r="22" spans="1:3" x14ac:dyDescent="0.25">
      <c r="A22" s="28" t="s">
        <v>21</v>
      </c>
      <c r="B22" s="44" t="s">
        <v>167</v>
      </c>
      <c r="C22" s="44"/>
    </row>
    <row r="23" spans="1:3" x14ac:dyDescent="0.25">
      <c r="A23" s="28" t="s">
        <v>22</v>
      </c>
      <c r="B23" s="46" t="s">
        <v>170</v>
      </c>
      <c r="C23" s="46"/>
    </row>
    <row r="24" spans="1:3" x14ac:dyDescent="0.25">
      <c r="A24" s="28" t="s">
        <v>23</v>
      </c>
      <c r="B24" s="46" t="s">
        <v>170</v>
      </c>
      <c r="C24" s="46"/>
    </row>
    <row r="25" spans="1:3" x14ac:dyDescent="0.25">
      <c r="A25" s="60" t="s">
        <v>24</v>
      </c>
      <c r="B25" s="44" t="s">
        <v>179</v>
      </c>
      <c r="C25" s="45"/>
    </row>
    <row r="26" spans="1:3" x14ac:dyDescent="0.25">
      <c r="A26" s="60"/>
      <c r="B26" s="45"/>
      <c r="C26" s="45"/>
    </row>
    <row r="27" spans="1:3" ht="100.5" customHeight="1" x14ac:dyDescent="0.25">
      <c r="A27" s="60"/>
      <c r="B27" s="45"/>
      <c r="C27" s="45"/>
    </row>
    <row r="28" spans="1:3" x14ac:dyDescent="0.25">
      <c r="A28" s="28" t="s">
        <v>25</v>
      </c>
      <c r="B28" s="45" t="s">
        <v>182</v>
      </c>
      <c r="C28" s="45"/>
    </row>
    <row r="29" spans="1:3" x14ac:dyDescent="0.25">
      <c r="A29" s="28" t="s">
        <v>26</v>
      </c>
      <c r="B29" s="45">
        <v>8600030201</v>
      </c>
      <c r="C29" s="45"/>
    </row>
    <row r="30" spans="1:3" x14ac:dyDescent="0.25">
      <c r="A30" s="28" t="s">
        <v>27</v>
      </c>
      <c r="B30" s="45" t="s">
        <v>183</v>
      </c>
      <c r="C30" s="45"/>
    </row>
    <row r="31" spans="1:3" x14ac:dyDescent="0.25">
      <c r="A31" s="28" t="s">
        <v>28</v>
      </c>
      <c r="B31" s="45" t="s">
        <v>184</v>
      </c>
      <c r="C31" s="45"/>
    </row>
    <row r="32" spans="1:3" x14ac:dyDescent="0.25">
      <c r="A32" s="28" t="s">
        <v>29</v>
      </c>
      <c r="B32" s="51" t="s">
        <v>171</v>
      </c>
      <c r="C32" s="52"/>
    </row>
    <row r="33" spans="1:3" x14ac:dyDescent="0.25">
      <c r="A33" s="5" t="s">
        <v>30</v>
      </c>
      <c r="B33" s="50" t="s">
        <v>177</v>
      </c>
      <c r="C33" s="50"/>
    </row>
    <row r="34" spans="1:3" ht="45" x14ac:dyDescent="0.25">
      <c r="A34" s="5" t="s">
        <v>31</v>
      </c>
      <c r="B34" s="49" t="s">
        <v>178</v>
      </c>
      <c r="C34" s="49"/>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19B0F725-A589-42C3-8706-7BF736C2629C}"/>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C37" sqref="C37"/>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1" t="s">
        <v>32</v>
      </c>
      <c r="B1" s="61"/>
      <c r="C1" s="61"/>
    </row>
    <row r="2" spans="1:3" ht="15.75" customHeight="1" x14ac:dyDescent="0.25">
      <c r="A2" s="20" t="s">
        <v>33</v>
      </c>
      <c r="B2" s="62" t="s">
        <v>157</v>
      </c>
      <c r="C2" s="63"/>
    </row>
    <row r="3" spans="1:3" s="2" customFormat="1" x14ac:dyDescent="0.25">
      <c r="A3" s="5" t="s">
        <v>1</v>
      </c>
      <c r="B3" s="49" t="str">
        <f>'AUTOS  NOTA 322'!B2:C2</f>
        <v>50313310300120210019900</v>
      </c>
      <c r="C3" s="49"/>
    </row>
    <row r="4" spans="1:3" s="2" customFormat="1" x14ac:dyDescent="0.25">
      <c r="A4" s="5" t="s">
        <v>2</v>
      </c>
      <c r="B4" s="49" t="str">
        <f>'AUTOS  NOTA 322'!B3:C3</f>
        <v>Juzgado Civil del Circuito de Granada Meta</v>
      </c>
      <c r="C4" s="49"/>
    </row>
    <row r="5" spans="1:3" s="2" customFormat="1" x14ac:dyDescent="0.25">
      <c r="A5" s="5" t="s">
        <v>3</v>
      </c>
      <c r="B5" s="49" t="str">
        <f>'AUTOS  NOTA 322'!B4:C4</f>
        <v>Allianz Seguros S.A. 
Serafín Perdomo Gutiérrez
Luis Ernesto Castro Ríos
Rosa Elena Campos Pérez
Asociación de Transportadores con Volcos del Anari
Fabio Chacón Téllez
Lucero Navarro 
BBVA Colombia S.A.</v>
      </c>
      <c r="C5" s="49"/>
    </row>
    <row r="6" spans="1:3" s="2" customFormat="1" x14ac:dyDescent="0.25">
      <c r="A6" s="5" t="s">
        <v>4</v>
      </c>
      <c r="B6" s="49" t="str">
        <f>'AUTOS  NOTA 322'!B5:C5</f>
        <v xml:space="preserve">Manuel Arturo Rey Mora (Esposo) - 25/05/1959
Diego Andrés Rey Vélez (Hijo)28/08/1983
Axel Felipe Rey Sogamoso (Nieto)
Adriana Paola Rey Vélez(Hija) 15/08/1987
Manuel Ricardo Rey Vélez (Hijo) 19/12/1993
José Manuel Rey Ortiz (Nieto) 
María del Carmen Murillo(Madre) 16/07/1938
Amanda Vélez Murillo (Hermana)
Sara Lucía Forero Vélez (Sobrina)
Imer Vélez Murillo (Hermana)
Rosny Esaú Vélez Murillo (Hermano)
Mónica Marcela Forero (Sobrina)
Sergio Alejandro Forero (Sobrino)
Carlos Mejía Vélez (Sobrino)
Greissy Eliana Mejía(Sobrina)
Mauricio Escaú Vélez (Sobrino)
</v>
      </c>
      <c r="C6" s="49"/>
    </row>
    <row r="7" spans="1:3" s="2" customFormat="1" x14ac:dyDescent="0.25">
      <c r="A7" s="5" t="s">
        <v>5</v>
      </c>
      <c r="B7" s="49" t="str">
        <f>'AUTOS  NOTA 322'!B6:C6</f>
        <v>DEMANDA DIRECTA</v>
      </c>
      <c r="C7" s="49"/>
    </row>
    <row r="8" spans="1:3" s="2" customFormat="1" x14ac:dyDescent="0.25">
      <c r="A8" s="31" t="s">
        <v>34</v>
      </c>
      <c r="B8" s="49" t="str">
        <f>'AUTOS  NOTA 322'!B7:C8</f>
        <v>Maria Ruth Vélez Murillo (Fallecida)</v>
      </c>
      <c r="C8" s="49"/>
    </row>
    <row r="9" spans="1:3" x14ac:dyDescent="0.25">
      <c r="A9" s="20" t="s">
        <v>35</v>
      </c>
      <c r="B9" s="49" t="s">
        <v>172</v>
      </c>
      <c r="C9" s="49"/>
    </row>
    <row r="10" spans="1:3" x14ac:dyDescent="0.25">
      <c r="A10" s="20" t="s">
        <v>36</v>
      </c>
      <c r="B10" s="49" t="s">
        <v>37</v>
      </c>
      <c r="C10" s="49"/>
    </row>
    <row r="11" spans="1:3" x14ac:dyDescent="0.25">
      <c r="A11" s="20" t="s">
        <v>38</v>
      </c>
      <c r="B11" s="76">
        <v>4000000000</v>
      </c>
      <c r="C11" s="77"/>
    </row>
    <row r="12" spans="1:3" x14ac:dyDescent="0.25">
      <c r="A12" s="20" t="s">
        <v>39</v>
      </c>
      <c r="B12" s="81">
        <v>0</v>
      </c>
      <c r="C12" s="82"/>
    </row>
    <row r="13" spans="1:3" x14ac:dyDescent="0.25">
      <c r="A13" s="20" t="s">
        <v>40</v>
      </c>
      <c r="B13" s="54" t="s">
        <v>117</v>
      </c>
      <c r="C13" s="55"/>
    </row>
    <row r="14" spans="1:3" x14ac:dyDescent="0.25">
      <c r="A14" s="20" t="s">
        <v>41</v>
      </c>
      <c r="B14" s="46" t="s">
        <v>173</v>
      </c>
      <c r="C14" s="49"/>
    </row>
    <row r="15" spans="1:3" x14ac:dyDescent="0.25">
      <c r="A15" s="20" t="s">
        <v>42</v>
      </c>
      <c r="B15" s="49" t="s">
        <v>112</v>
      </c>
      <c r="C15" s="49"/>
    </row>
    <row r="16" spans="1:3" x14ac:dyDescent="0.25">
      <c r="A16" s="20" t="s">
        <v>43</v>
      </c>
      <c r="B16" s="49" t="s">
        <v>112</v>
      </c>
      <c r="C16" s="49"/>
    </row>
    <row r="17" spans="1:3" x14ac:dyDescent="0.25">
      <c r="A17" s="78" t="s">
        <v>44</v>
      </c>
      <c r="B17" s="49"/>
      <c r="C17" s="49"/>
    </row>
    <row r="18" spans="1:3" x14ac:dyDescent="0.25">
      <c r="A18" s="79"/>
      <c r="B18" s="10" t="s">
        <v>45</v>
      </c>
      <c r="C18" s="10" t="s">
        <v>46</v>
      </c>
    </row>
    <row r="19" spans="1:3" x14ac:dyDescent="0.25">
      <c r="A19" s="79"/>
      <c r="B19" s="6" t="s">
        <v>47</v>
      </c>
      <c r="C19" s="6"/>
    </row>
    <row r="20" spans="1:3" x14ac:dyDescent="0.25">
      <c r="A20" s="79"/>
      <c r="B20" s="6"/>
      <c r="C20" s="6"/>
    </row>
    <row r="21" spans="1:3" x14ac:dyDescent="0.25">
      <c r="A21" s="80"/>
      <c r="B21" s="6"/>
      <c r="C21" s="6"/>
    </row>
    <row r="22" spans="1:3" x14ac:dyDescent="0.25">
      <c r="A22" s="20" t="s">
        <v>48</v>
      </c>
      <c r="B22" s="49" t="s">
        <v>119</v>
      </c>
      <c r="C22" s="49"/>
    </row>
    <row r="23" spans="1:3" x14ac:dyDescent="0.25">
      <c r="A23" s="20" t="s">
        <v>49</v>
      </c>
      <c r="B23" s="62" t="s">
        <v>119</v>
      </c>
      <c r="C23" s="63"/>
    </row>
    <row r="24" spans="1:3" x14ac:dyDescent="0.25">
      <c r="A24" s="20" t="s">
        <v>50</v>
      </c>
      <c r="B24" s="49" t="s">
        <v>136</v>
      </c>
      <c r="C24" s="49"/>
    </row>
    <row r="25" spans="1:3" x14ac:dyDescent="0.25">
      <c r="A25" s="20" t="s">
        <v>51</v>
      </c>
      <c r="B25" s="49" t="s">
        <v>112</v>
      </c>
      <c r="C25" s="49"/>
    </row>
    <row r="26" spans="1:3" x14ac:dyDescent="0.25">
      <c r="A26" s="20" t="s">
        <v>52</v>
      </c>
      <c r="B26" s="54" t="s">
        <v>174</v>
      </c>
      <c r="C26" s="55"/>
    </row>
    <row r="27" spans="1:3" x14ac:dyDescent="0.25">
      <c r="A27" s="19" t="s">
        <v>53</v>
      </c>
      <c r="B27" s="49" t="s">
        <v>112</v>
      </c>
      <c r="C27" s="49"/>
    </row>
    <row r="28" spans="1:3" x14ac:dyDescent="0.25">
      <c r="A28" s="64" t="s">
        <v>54</v>
      </c>
      <c r="B28" s="64"/>
      <c r="C28" s="64"/>
    </row>
    <row r="29" spans="1:3" x14ac:dyDescent="0.25">
      <c r="A29" s="74" t="s">
        <v>55</v>
      </c>
      <c r="B29" s="75"/>
      <c r="C29" s="11" t="s">
        <v>175</v>
      </c>
    </row>
    <row r="30" spans="1:3" x14ac:dyDescent="0.25">
      <c r="A30" s="74" t="s">
        <v>56</v>
      </c>
      <c r="B30" s="75"/>
      <c r="C30" s="11" t="s">
        <v>175</v>
      </c>
    </row>
    <row r="31" spans="1:3" x14ac:dyDescent="0.25">
      <c r="A31" s="74" t="s">
        <v>57</v>
      </c>
      <c r="B31" s="75"/>
      <c r="C31" s="12" t="s">
        <v>175</v>
      </c>
    </row>
    <row r="32" spans="1:3" x14ac:dyDescent="0.25">
      <c r="A32" s="74" t="s">
        <v>58</v>
      </c>
      <c r="B32" s="75"/>
      <c r="C32" s="11" t="s">
        <v>175</v>
      </c>
    </row>
    <row r="33" spans="1:3" x14ac:dyDescent="0.25">
      <c r="A33" s="74" t="s">
        <v>59</v>
      </c>
      <c r="B33" s="75"/>
      <c r="C33" s="11"/>
    </row>
    <row r="34" spans="1:3" x14ac:dyDescent="0.25">
      <c r="A34" s="74" t="s">
        <v>60</v>
      </c>
      <c r="B34" s="75"/>
      <c r="C34" s="13"/>
    </row>
    <row r="35" spans="1:3" x14ac:dyDescent="0.25">
      <c r="A35" s="65" t="s">
        <v>61</v>
      </c>
      <c r="B35" s="66"/>
      <c r="C35" s="14"/>
    </row>
    <row r="36" spans="1:3" x14ac:dyDescent="0.25">
      <c r="A36" s="65" t="s">
        <v>62</v>
      </c>
      <c r="B36" s="66"/>
      <c r="C36" s="15"/>
    </row>
    <row r="37" spans="1:3" x14ac:dyDescent="0.25">
      <c r="A37" s="67" t="s">
        <v>63</v>
      </c>
      <c r="B37" s="68"/>
      <c r="C37" s="15" t="s">
        <v>176</v>
      </c>
    </row>
    <row r="38" spans="1:3" x14ac:dyDescent="0.25">
      <c r="A38" s="69"/>
      <c r="B38" s="70"/>
      <c r="C38" s="15"/>
    </row>
    <row r="39" spans="1:3" x14ac:dyDescent="0.25">
      <c r="A39" s="71"/>
      <c r="B39" s="72"/>
      <c r="C39" s="15"/>
    </row>
    <row r="40" spans="1:3" x14ac:dyDescent="0.25">
      <c r="A40" s="73" t="s">
        <v>64</v>
      </c>
      <c r="B40" s="73"/>
      <c r="C40" s="73"/>
    </row>
    <row r="41" spans="1:3" x14ac:dyDescent="0.25">
      <c r="A41" s="17" t="s">
        <v>65</v>
      </c>
      <c r="B41" s="18"/>
      <c r="C41" s="15" t="s">
        <v>175</v>
      </c>
    </row>
    <row r="42" spans="1:3" x14ac:dyDescent="0.25">
      <c r="A42" s="65" t="s">
        <v>66</v>
      </c>
      <c r="B42" s="66"/>
      <c r="C42" s="15"/>
    </row>
    <row r="43" spans="1:3" x14ac:dyDescent="0.25">
      <c r="A43" s="65" t="s">
        <v>67</v>
      </c>
      <c r="B43" s="66"/>
      <c r="C43" s="15"/>
    </row>
    <row r="44" spans="1:3" x14ac:dyDescent="0.25">
      <c r="A44" s="17" t="s">
        <v>68</v>
      </c>
      <c r="B44" s="18"/>
      <c r="C44" s="15"/>
    </row>
    <row r="45" spans="1:3" x14ac:dyDescent="0.25">
      <c r="A45" s="17" t="s">
        <v>69</v>
      </c>
      <c r="B45" s="18"/>
      <c r="C45" s="15"/>
    </row>
    <row r="46" spans="1:3" x14ac:dyDescent="0.25">
      <c r="A46" s="65" t="s">
        <v>70</v>
      </c>
      <c r="B46" s="66"/>
      <c r="C46" s="15"/>
    </row>
    <row r="47" spans="1:3" x14ac:dyDescent="0.25">
      <c r="A47" s="17" t="s">
        <v>71</v>
      </c>
      <c r="B47" s="16"/>
      <c r="C47" s="15"/>
    </row>
    <row r="48" spans="1:3" x14ac:dyDescent="0.25">
      <c r="A48" s="65" t="s">
        <v>72</v>
      </c>
      <c r="B48" s="66"/>
      <c r="C48" s="15"/>
    </row>
    <row r="49" spans="1:3" x14ac:dyDescent="0.25">
      <c r="A49" s="65" t="s">
        <v>73</v>
      </c>
      <c r="B49" s="66"/>
      <c r="C49" s="15"/>
    </row>
    <row r="50" spans="1:3" x14ac:dyDescent="0.25">
      <c r="A50" s="65" t="s">
        <v>63</v>
      </c>
      <c r="B50" s="6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B25:C25 B22:C23</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14" zoomScale="90" zoomScaleNormal="90" workbookViewId="0">
      <selection activeCell="C36" sqref="C36"/>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1" t="s">
        <v>74</v>
      </c>
      <c r="B1" s="61"/>
      <c r="C1" s="61"/>
    </row>
    <row r="2" spans="1:9" ht="15" customHeight="1" x14ac:dyDescent="0.25">
      <c r="A2" s="35" t="s">
        <v>33</v>
      </c>
      <c r="B2" s="87" t="str">
        <f>'AUTOS NOTA 321'!B2:C2</f>
        <v>SINIESTRO 52912868  LEGIS APJ31359</v>
      </c>
      <c r="C2" s="88"/>
    </row>
    <row r="3" spans="1:9" x14ac:dyDescent="0.25">
      <c r="A3" s="36" t="s">
        <v>1</v>
      </c>
      <c r="B3" s="91" t="str">
        <f>'AUTOS  NOTA 322'!B2:C2</f>
        <v>50313310300120210019900</v>
      </c>
      <c r="C3" s="91"/>
    </row>
    <row r="4" spans="1:9" x14ac:dyDescent="0.25">
      <c r="A4" s="36" t="s">
        <v>2</v>
      </c>
      <c r="B4" s="91" t="str">
        <f>'AUTOS  NOTA 322'!B3:C3</f>
        <v>Juzgado Civil del Circuito de Granada Meta</v>
      </c>
      <c r="C4" s="91"/>
    </row>
    <row r="5" spans="1:9" x14ac:dyDescent="0.25">
      <c r="A5" s="36" t="s">
        <v>3</v>
      </c>
      <c r="B5" s="91" t="str">
        <f>'AUTOS  NOTA 322'!B4:C4</f>
        <v>Allianz Seguros S.A. 
Serafín Perdomo Gutiérrez
Luis Ernesto Castro Ríos
Rosa Elena Campos Pérez
Asociación de Transportadores con Volcos del Anari
Fabio Chacón Téllez
Lucero Navarro 
BBVA Colombia S.A.</v>
      </c>
      <c r="C5" s="91"/>
    </row>
    <row r="6" spans="1:9" ht="15" customHeight="1" x14ac:dyDescent="0.25">
      <c r="A6" s="36" t="s">
        <v>4</v>
      </c>
      <c r="B6" s="91" t="str">
        <f>'AUTOS  NOTA 322'!B5:C5</f>
        <v xml:space="preserve">Manuel Arturo Rey Mora (Esposo) - 25/05/1959
Diego Andrés Rey Vélez (Hijo)28/08/1983
Axel Felipe Rey Sogamoso (Nieto)
Adriana Paola Rey Vélez(Hija) 15/08/1987
Manuel Ricardo Rey Vélez (Hijo) 19/12/1993
José Manuel Rey Ortiz (Nieto) 
María del Carmen Murillo(Madre) 16/07/1938
Amanda Vélez Murillo (Hermana)
Sara Lucía Forero Vélez (Sobrina)
Imer Vélez Murillo (Hermana)
Rosny Esaú Vélez Murillo (Hermano)
Mónica Marcela Forero (Sobrina)
Sergio Alejandro Forero (Sobrino)
Carlos Mejía Vélez (Sobrino)
Greissy Eliana Mejía(Sobrina)
Mauricio Escaú Vélez (Sobrino)
</v>
      </c>
      <c r="C6" s="91"/>
    </row>
    <row r="7" spans="1:9" x14ac:dyDescent="0.25">
      <c r="A7" s="36" t="s">
        <v>5</v>
      </c>
      <c r="B7" s="91" t="str">
        <f>'AUTOS  NOTA 322'!B6:C6</f>
        <v>DEMANDA DIRECTA</v>
      </c>
      <c r="C7" s="91"/>
    </row>
    <row r="8" spans="1:9" x14ac:dyDescent="0.25">
      <c r="A8" s="38" t="s">
        <v>34</v>
      </c>
      <c r="B8" s="91" t="str">
        <f>'AUTOS  NOTA 322'!B7:C8</f>
        <v>Maria Ruth Vélez Murillo (Fallecida)</v>
      </c>
      <c r="C8" s="91"/>
    </row>
    <row r="9" spans="1:9" ht="30" x14ac:dyDescent="0.25">
      <c r="A9" s="36" t="s">
        <v>75</v>
      </c>
      <c r="B9" s="85">
        <f>SUM(C11,C12,C14,C15,C17)</f>
        <v>1282386300</v>
      </c>
      <c r="C9" s="86"/>
    </row>
    <row r="10" spans="1:9" x14ac:dyDescent="0.25">
      <c r="A10" s="92" t="s">
        <v>76</v>
      </c>
      <c r="B10" s="89" t="s">
        <v>77</v>
      </c>
      <c r="C10" s="90"/>
    </row>
    <row r="11" spans="1:9" x14ac:dyDescent="0.25">
      <c r="A11" s="92"/>
      <c r="B11" s="37" t="s">
        <v>78</v>
      </c>
      <c r="C11" s="32" t="s">
        <v>180</v>
      </c>
    </row>
    <row r="12" spans="1:9" x14ac:dyDescent="0.25">
      <c r="A12" s="92"/>
      <c r="B12" s="37" t="s">
        <v>79</v>
      </c>
      <c r="C12" s="32"/>
    </row>
    <row r="13" spans="1:9" x14ac:dyDescent="0.25">
      <c r="A13" s="92"/>
      <c r="B13" s="89"/>
      <c r="C13" s="90"/>
    </row>
    <row r="14" spans="1:9" x14ac:dyDescent="0.25">
      <c r="A14" s="92"/>
      <c r="B14" s="37" t="s">
        <v>80</v>
      </c>
      <c r="C14" s="40">
        <v>661876800</v>
      </c>
    </row>
    <row r="15" spans="1:9" x14ac:dyDescent="0.25">
      <c r="A15" s="92"/>
      <c r="B15" s="37" t="s">
        <v>81</v>
      </c>
      <c r="C15" s="40">
        <v>620509500</v>
      </c>
      <c r="E15" t="s">
        <v>82</v>
      </c>
      <c r="F15" s="22">
        <v>0.7</v>
      </c>
    </row>
    <row r="16" spans="1:9" x14ac:dyDescent="0.25">
      <c r="A16" s="92"/>
      <c r="B16" s="89" t="s">
        <v>83</v>
      </c>
      <c r="C16" s="90"/>
      <c r="E16" t="s">
        <v>84</v>
      </c>
      <c r="F16" s="23">
        <v>0.3</v>
      </c>
      <c r="I16" s="25"/>
    </row>
    <row r="17" spans="1:9" x14ac:dyDescent="0.25">
      <c r="A17" s="92"/>
      <c r="B17" s="37"/>
      <c r="C17" s="41"/>
      <c r="F17" s="26"/>
      <c r="I17" s="25"/>
    </row>
    <row r="18" spans="1:9" ht="23.25" customHeight="1" x14ac:dyDescent="0.25">
      <c r="A18" s="39" t="s">
        <v>85</v>
      </c>
      <c r="B18" s="87" t="s">
        <v>84</v>
      </c>
      <c r="C18" s="88"/>
    </row>
    <row r="19" spans="1:9" ht="60" x14ac:dyDescent="0.25">
      <c r="A19" s="36" t="s">
        <v>86</v>
      </c>
      <c r="B19" s="99" t="s">
        <v>185</v>
      </c>
      <c r="C19" s="100"/>
    </row>
    <row r="20" spans="1:9" ht="15" customHeight="1" x14ac:dyDescent="0.25">
      <c r="A20" s="21" t="s">
        <v>87</v>
      </c>
      <c r="B20" s="96">
        <f>((C22+C23+C25+C26+C30+C28+C32+C34+C29+C33)-C37)*C36*C38</f>
        <v>420000000</v>
      </c>
      <c r="C20" s="96"/>
    </row>
    <row r="21" spans="1:9" x14ac:dyDescent="0.25">
      <c r="A21" s="7" t="s">
        <v>88</v>
      </c>
      <c r="B21" s="101" t="s">
        <v>77</v>
      </c>
      <c r="C21" s="102"/>
    </row>
    <row r="22" spans="1:9" x14ac:dyDescent="0.25">
      <c r="A22" s="83"/>
      <c r="B22" s="37" t="s">
        <v>78</v>
      </c>
      <c r="C22" s="32">
        <v>0</v>
      </c>
    </row>
    <row r="23" spans="1:9" x14ac:dyDescent="0.25">
      <c r="A23" s="84"/>
      <c r="B23" s="37" t="s">
        <v>79</v>
      </c>
      <c r="C23" s="32">
        <v>0</v>
      </c>
    </row>
    <row r="24" spans="1:9" x14ac:dyDescent="0.25">
      <c r="A24" s="84"/>
      <c r="B24" s="89" t="s">
        <v>89</v>
      </c>
      <c r="C24" s="90"/>
    </row>
    <row r="25" spans="1:9" x14ac:dyDescent="0.25">
      <c r="A25" s="84"/>
      <c r="B25" s="37" t="s">
        <v>80</v>
      </c>
      <c r="C25" s="32">
        <v>420000000</v>
      </c>
    </row>
    <row r="26" spans="1:9" ht="29.1" customHeight="1" x14ac:dyDescent="0.25">
      <c r="A26" s="84"/>
      <c r="B26" s="37" t="s">
        <v>90</v>
      </c>
      <c r="C26" s="32">
        <v>0</v>
      </c>
    </row>
    <row r="27" spans="1:9" x14ac:dyDescent="0.25">
      <c r="A27" s="84"/>
      <c r="B27" s="89" t="s">
        <v>91</v>
      </c>
      <c r="C27" s="90"/>
    </row>
    <row r="28" spans="1:9" x14ac:dyDescent="0.25">
      <c r="A28" s="84"/>
      <c r="B28" s="37" t="s">
        <v>92</v>
      </c>
      <c r="C28" s="32">
        <v>0</v>
      </c>
    </row>
    <row r="29" spans="1:9" x14ac:dyDescent="0.25">
      <c r="A29" s="84"/>
      <c r="B29" s="37" t="s">
        <v>78</v>
      </c>
      <c r="C29" s="32">
        <v>0</v>
      </c>
    </row>
    <row r="30" spans="1:9" x14ac:dyDescent="0.25">
      <c r="A30" s="84"/>
      <c r="B30" s="37" t="s">
        <v>79</v>
      </c>
      <c r="C30" s="32">
        <v>0</v>
      </c>
    </row>
    <row r="31" spans="1:9" x14ac:dyDescent="0.25">
      <c r="A31" s="84"/>
      <c r="B31" s="89" t="s">
        <v>93</v>
      </c>
      <c r="C31" s="90"/>
    </row>
    <row r="32" spans="1:9" x14ac:dyDescent="0.25">
      <c r="A32" s="84"/>
      <c r="B32" s="37"/>
      <c r="C32" s="32"/>
    </row>
    <row r="33" spans="1:3" x14ac:dyDescent="0.25">
      <c r="A33" s="84"/>
      <c r="B33" s="37" t="s">
        <v>78</v>
      </c>
      <c r="C33" s="32">
        <v>0</v>
      </c>
    </row>
    <row r="34" spans="1:3" x14ac:dyDescent="0.25">
      <c r="A34" s="84"/>
      <c r="B34" s="37" t="s">
        <v>79</v>
      </c>
      <c r="C34" s="32">
        <v>0</v>
      </c>
    </row>
    <row r="35" spans="1:3" x14ac:dyDescent="0.25">
      <c r="A35" s="84"/>
      <c r="B35" s="89" t="s">
        <v>94</v>
      </c>
      <c r="C35" s="90"/>
    </row>
    <row r="36" spans="1:3" x14ac:dyDescent="0.25">
      <c r="A36" s="84"/>
      <c r="B36" s="37" t="s">
        <v>95</v>
      </c>
      <c r="C36" s="33">
        <v>1</v>
      </c>
    </row>
    <row r="37" spans="1:3" x14ac:dyDescent="0.25">
      <c r="A37" s="84"/>
      <c r="B37" s="37" t="s">
        <v>39</v>
      </c>
      <c r="C37" s="34">
        <v>0</v>
      </c>
    </row>
    <row r="38" spans="1:3" x14ac:dyDescent="0.25">
      <c r="A38" s="84"/>
      <c r="B38" s="37" t="s">
        <v>96</v>
      </c>
      <c r="C38" s="33">
        <v>1</v>
      </c>
    </row>
    <row r="39" spans="1:3" x14ac:dyDescent="0.25">
      <c r="A39" s="24" t="s">
        <v>97</v>
      </c>
      <c r="B39" s="96">
        <f>IFERROR(B20*(VLOOKUP(B18,E15:F17,2,0)),16666)</f>
        <v>126000000</v>
      </c>
      <c r="C39" s="96"/>
    </row>
    <row r="40" spans="1:3" ht="93" customHeight="1" x14ac:dyDescent="0.25">
      <c r="A40" s="36" t="s">
        <v>98</v>
      </c>
      <c r="B40" s="97" t="s">
        <v>186</v>
      </c>
      <c r="C40" s="98"/>
    </row>
    <row r="41" spans="1:3" ht="211.5" customHeight="1" x14ac:dyDescent="0.25">
      <c r="A41" s="36" t="s">
        <v>99</v>
      </c>
      <c r="B41" s="94" t="s">
        <v>181</v>
      </c>
      <c r="C41" s="95"/>
    </row>
    <row r="42" spans="1:3" ht="26.1" customHeight="1" x14ac:dyDescent="0.25">
      <c r="A42" s="43" t="s">
        <v>100</v>
      </c>
      <c r="B42" s="43"/>
      <c r="C42" s="43"/>
    </row>
    <row r="43" spans="1:3" x14ac:dyDescent="0.25">
      <c r="A43" s="42" t="s">
        <v>101</v>
      </c>
      <c r="B43" s="93"/>
      <c r="C43" s="93"/>
    </row>
    <row r="44" spans="1:3" ht="41.1" customHeight="1" x14ac:dyDescent="0.25">
      <c r="A44" s="42" t="s">
        <v>102</v>
      </c>
      <c r="B44" s="93"/>
      <c r="C44" s="93"/>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1" t="s">
        <v>103</v>
      </c>
      <c r="B1" s="61"/>
      <c r="C1" s="61"/>
    </row>
    <row r="2" spans="1:3" x14ac:dyDescent="0.25">
      <c r="A2" s="20" t="s">
        <v>33</v>
      </c>
      <c r="B2" s="62" t="str">
        <f>'AUTOS NOTA 324'!B2:C2</f>
        <v>SINIESTRO 52912868  LEGIS APJ31359</v>
      </c>
      <c r="C2" s="63"/>
    </row>
    <row r="3" spans="1:3" x14ac:dyDescent="0.25">
      <c r="A3" s="5" t="s">
        <v>1</v>
      </c>
      <c r="B3" s="49" t="str">
        <f>'AUTOS  NOTA 322'!B2:C2</f>
        <v>50313310300120210019900</v>
      </c>
      <c r="C3" s="49"/>
    </row>
    <row r="4" spans="1:3" x14ac:dyDescent="0.25">
      <c r="A4" s="5" t="s">
        <v>2</v>
      </c>
      <c r="B4" s="49" t="str">
        <f>'AUTOS  NOTA 322'!B3:C3</f>
        <v>Juzgado Civil del Circuito de Granada Meta</v>
      </c>
      <c r="C4" s="49"/>
    </row>
    <row r="5" spans="1:3" x14ac:dyDescent="0.25">
      <c r="A5" s="5" t="s">
        <v>3</v>
      </c>
      <c r="B5" s="49" t="str">
        <f>'AUTOS  NOTA 322'!B4:C4</f>
        <v>Allianz Seguros S.A. 
Serafín Perdomo Gutiérrez
Luis Ernesto Castro Ríos
Rosa Elena Campos Pérez
Asociación de Transportadores con Volcos del Anari
Fabio Chacón Téllez
Lucero Navarro 
BBVA Colombia S.A.</v>
      </c>
      <c r="C5" s="49"/>
    </row>
    <row r="6" spans="1:3" ht="15" customHeight="1" x14ac:dyDescent="0.25">
      <c r="A6" s="5" t="s">
        <v>4</v>
      </c>
      <c r="B6" s="49" t="str">
        <f>'AUTOS  NOTA 322'!B5:C5</f>
        <v xml:space="preserve">Manuel Arturo Rey Mora (Esposo) - 25/05/1959
Diego Andrés Rey Vélez (Hijo)28/08/1983
Axel Felipe Rey Sogamoso (Nieto)
Adriana Paola Rey Vélez(Hija) 15/08/1987
Manuel Ricardo Rey Vélez (Hijo) 19/12/1993
José Manuel Rey Ortiz (Nieto) 
María del Carmen Murillo(Madre) 16/07/1938
Amanda Vélez Murillo (Hermana)
Sara Lucía Forero Vélez (Sobrina)
Imer Vélez Murillo (Hermana)
Rosny Esaú Vélez Murillo (Hermano)
Mónica Marcela Forero (Sobrina)
Sergio Alejandro Forero (Sobrino)
Carlos Mejía Vélez (Sobrino)
Greissy Eliana Mejía(Sobrina)
Mauricio Escaú Vélez (Sobrino)
</v>
      </c>
      <c r="C6" s="49"/>
    </row>
    <row r="7" spans="1:3" ht="15" customHeight="1" x14ac:dyDescent="0.25">
      <c r="A7" s="5" t="s">
        <v>5</v>
      </c>
      <c r="B7" s="49" t="str">
        <f>'AUTOS  NOTA 322'!B6:C6</f>
        <v>DEMANDA DIRECTA</v>
      </c>
      <c r="C7" s="49"/>
    </row>
    <row r="8" spans="1:3" ht="15" customHeight="1" x14ac:dyDescent="0.25">
      <c r="A8" s="31" t="s">
        <v>34</v>
      </c>
      <c r="B8" s="49" t="str">
        <f>'AUTOS  NOTA 322'!B7:C8</f>
        <v>Maria Ruth Vélez Murillo (Fallecida)</v>
      </c>
      <c r="C8" s="49"/>
    </row>
    <row r="9" spans="1:3" ht="18.95" customHeight="1" x14ac:dyDescent="0.25">
      <c r="A9" s="5" t="s">
        <v>104</v>
      </c>
      <c r="B9" s="49"/>
      <c r="C9" s="49"/>
    </row>
    <row r="10" spans="1:3" x14ac:dyDescent="0.25">
      <c r="A10" s="7" t="s">
        <v>88</v>
      </c>
      <c r="B10" s="105">
        <f>'AUTOS NOTA 324'!B20:C20</f>
        <v>420000000</v>
      </c>
      <c r="C10" s="105"/>
    </row>
    <row r="11" spans="1:3" x14ac:dyDescent="0.25">
      <c r="A11" s="7" t="s">
        <v>105</v>
      </c>
      <c r="B11" s="106">
        <f>'AUTOS NOTA 324'!B39:C39</f>
        <v>126000000</v>
      </c>
      <c r="C11" s="49"/>
    </row>
    <row r="12" spans="1:3" ht="30" x14ac:dyDescent="0.25">
      <c r="A12" s="7" t="s">
        <v>106</v>
      </c>
      <c r="B12" s="103"/>
      <c r="C12" s="104"/>
    </row>
    <row r="13" spans="1:3" ht="45" x14ac:dyDescent="0.25">
      <c r="A13" s="5" t="s">
        <v>107</v>
      </c>
      <c r="B13" s="49"/>
      <c r="C13" s="49"/>
    </row>
    <row r="14" spans="1:3" ht="45" x14ac:dyDescent="0.25">
      <c r="A14" s="5" t="s">
        <v>108</v>
      </c>
      <c r="B14" s="49"/>
      <c r="C14" s="49"/>
    </row>
    <row r="15" spans="1:3" x14ac:dyDescent="0.25">
      <c r="A15" s="5" t="s">
        <v>109</v>
      </c>
      <c r="B15" s="6"/>
      <c r="C15" s="6"/>
    </row>
    <row r="16" spans="1:3" x14ac:dyDescent="0.25">
      <c r="A16" s="7" t="s">
        <v>110</v>
      </c>
      <c r="B16" s="49"/>
      <c r="C16" s="49"/>
    </row>
    <row r="17" spans="1:3" x14ac:dyDescent="0.25">
      <c r="A17" s="6" t="s">
        <v>111</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40</v>
      </c>
      <c r="B1" t="s">
        <v>112</v>
      </c>
      <c r="C1" s="9" t="s">
        <v>44</v>
      </c>
      <c r="D1" s="9" t="s">
        <v>113</v>
      </c>
      <c r="E1" s="3" t="s">
        <v>50</v>
      </c>
      <c r="F1" s="2" t="s">
        <v>82</v>
      </c>
      <c r="G1" s="4">
        <v>0</v>
      </c>
      <c r="H1" t="s">
        <v>16</v>
      </c>
      <c r="I1" t="s">
        <v>114</v>
      </c>
      <c r="K1" t="s">
        <v>115</v>
      </c>
      <c r="L1" s="30" t="s">
        <v>116</v>
      </c>
      <c r="M1" t="s">
        <v>117</v>
      </c>
      <c r="N1" t="s">
        <v>82</v>
      </c>
      <c r="O1" t="s">
        <v>118</v>
      </c>
    </row>
    <row r="2" spans="1:15" x14ac:dyDescent="0.25">
      <c r="A2" t="s">
        <v>117</v>
      </c>
      <c r="B2" t="s">
        <v>119</v>
      </c>
      <c r="C2" t="s">
        <v>120</v>
      </c>
      <c r="D2" s="2" t="s">
        <v>121</v>
      </c>
      <c r="E2" s="1" t="s">
        <v>122</v>
      </c>
      <c r="F2" s="2" t="s">
        <v>123</v>
      </c>
      <c r="G2" s="4">
        <v>0.7</v>
      </c>
      <c r="H2" t="s">
        <v>124</v>
      </c>
      <c r="I2" t="s">
        <v>125</v>
      </c>
      <c r="K2" t="s">
        <v>126</v>
      </c>
      <c r="L2" s="30" t="s">
        <v>127</v>
      </c>
      <c r="M2" t="s">
        <v>128</v>
      </c>
      <c r="N2" t="s">
        <v>84</v>
      </c>
      <c r="O2" t="s">
        <v>119</v>
      </c>
    </row>
    <row r="3" spans="1:15" x14ac:dyDescent="0.25">
      <c r="A3" t="s">
        <v>128</v>
      </c>
      <c r="C3" t="s">
        <v>129</v>
      </c>
      <c r="D3" s="2" t="s">
        <v>130</v>
      </c>
      <c r="E3" s="1" t="s">
        <v>131</v>
      </c>
      <c r="F3" s="2" t="s">
        <v>84</v>
      </c>
      <c r="G3" s="4">
        <v>0.3</v>
      </c>
      <c r="H3" t="s">
        <v>132</v>
      </c>
      <c r="I3" t="s">
        <v>133</v>
      </c>
      <c r="L3" s="30" t="s">
        <v>37</v>
      </c>
      <c r="M3" t="s">
        <v>134</v>
      </c>
      <c r="N3" t="s">
        <v>123</v>
      </c>
    </row>
    <row r="4" spans="1:15" x14ac:dyDescent="0.25">
      <c r="A4" t="s">
        <v>134</v>
      </c>
      <c r="C4" t="s">
        <v>135</v>
      </c>
      <c r="E4" s="1" t="s">
        <v>136</v>
      </c>
      <c r="H4" t="s">
        <v>137</v>
      </c>
      <c r="I4" t="s">
        <v>138</v>
      </c>
      <c r="L4" t="s">
        <v>139</v>
      </c>
    </row>
    <row r="5" spans="1:15" x14ac:dyDescent="0.25">
      <c r="A5" t="s">
        <v>140</v>
      </c>
      <c r="E5" s="1" t="s">
        <v>141</v>
      </c>
      <c r="H5" t="s">
        <v>142</v>
      </c>
      <c r="I5" t="s">
        <v>143</v>
      </c>
      <c r="L5" s="30" t="s">
        <v>144</v>
      </c>
    </row>
    <row r="6" spans="1:15" x14ac:dyDescent="0.25">
      <c r="E6" s="1" t="s">
        <v>145</v>
      </c>
      <c r="I6" t="s">
        <v>146</v>
      </c>
      <c r="L6" s="30" t="s">
        <v>147</v>
      </c>
    </row>
    <row r="7" spans="1:15" x14ac:dyDescent="0.25">
      <c r="E7" s="1" t="s">
        <v>148</v>
      </c>
      <c r="I7" t="s">
        <v>149</v>
      </c>
      <c r="L7" s="30" t="s">
        <v>150</v>
      </c>
    </row>
    <row r="8" spans="1:15" x14ac:dyDescent="0.25">
      <c r="E8" s="1" t="s">
        <v>151</v>
      </c>
      <c r="L8" s="30" t="s">
        <v>91</v>
      </c>
    </row>
    <row r="9" spans="1:15" x14ac:dyDescent="0.25">
      <c r="L9" s="30" t="s">
        <v>152</v>
      </c>
    </row>
    <row r="10" spans="1:15" x14ac:dyDescent="0.25">
      <c r="L10" s="30" t="s">
        <v>153</v>
      </c>
    </row>
    <row r="11" spans="1:15" x14ac:dyDescent="0.25">
      <c r="L11" s="30" t="s">
        <v>154</v>
      </c>
    </row>
    <row r="12" spans="1:15" x14ac:dyDescent="0.25">
      <c r="L12" s="30" t="s">
        <v>155</v>
      </c>
    </row>
    <row r="13" spans="1:15" x14ac:dyDescent="0.2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Ángela María Valencia Arango</cp:lastModifiedBy>
  <cp:revision/>
  <dcterms:created xsi:type="dcterms:W3CDTF">2020-12-07T14:41:17Z</dcterms:created>
  <dcterms:modified xsi:type="dcterms:W3CDTF">2024-10-16T23:56:31Z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