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DCCB7F6C-DD12-405B-ADC1-AF1E4A31AF5E}" xr6:coauthVersionLast="47" xr6:coauthVersionMax="47" xr10:uidLastSave="{00000000-0000-0000-0000-000000000000}"/>
  <bookViews>
    <workbookView xWindow="-110" yWindow="-110" windowWidth="19420" windowHeight="10300" firstSheet="1" activeTab="2"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<sst xmlns="http://schemas.openxmlformats.org/spreadsheetml/2006/main" count="226" uniqueCount="145">
  <si>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</si>
  <si>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</si>
  <si>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</si>
  <si>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</si>
  <si>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</si>
  <si>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</si>
  <si>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</si>
  <si>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</si>
  <si>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</si>
  <si>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</si>
  <si>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</si>
  <si>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</si>
  <si>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</si>
  <si>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</si>
  <si>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</si>
  <si>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</si>
  <si>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</si>
  <si>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</si>
  <si>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</si>
  <si>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</si>
  <si>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</si>
  <si>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</si>
  <si>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</si>
  <si>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</si>
  <si>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</si>
  <si>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</si>
  <si>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</si>
  <si>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</si>
  <si>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</si>
  <si>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</si>
  <si>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</si>
  <si>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</si>
  <si>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</si>
  <si>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</si>
  <si>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</si>
  <si>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</si>
  <si>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</si>
  <si>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</si>
  <si>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</si>
  <si>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</si>
  <si>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</si>
  <si>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</si>
  <si>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</si>
  <si>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</si>
  <si>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</si>
  <si>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</si>
  <si>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</si>
  <si>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</si>
  <si>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</si>
  <si>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</si>
  <si>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</si>
  <si>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</si>
  <si>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</si>
  <si>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</si>
  <si>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</si>
  <si>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</si>
  <si>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</si>
  <si>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</si>
  <si>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</si>
  <si>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</si>
  <si>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</si>
  <si>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</si>
  <si>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</si>
  <si>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</si>
  <si>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</si>
  <si>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</si>
  <si>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</si>
  <si>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</si>
  <si>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</si>
  <si>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</si>
  <si>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</si>
  <si>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</si>
  <si>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</si>
  <si>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</si>
  <si>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</si>
  <si>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</si>
  <si>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</si>
  <si>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</si>
  <si>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</si>
  <si>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</si>
  <si>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</si>
  <si>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</si>
  <si>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</si>
  <si>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</si>
  <si>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</si>
  <si>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</si>
  <si>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</si>
  <si>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</si>
  <si>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</si>
  <si>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</si>
  <si>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</si>
  <si>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</si>
  <si>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</si>
  <si>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</si>
  <si>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</si>
  <si>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</si>
  <si>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</si>
  <si>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</si>
  <si>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</si>
  <si>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</si>
  <si>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</si>
  <si>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</si>
  <si>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</si>
  <si>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</si>
  <si>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</si>
  <si>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</si>
  <si>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</si>
  <si>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</si>
  <si>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</si>
  <si>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</si>
  <si>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</si>
  <si>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</si>
  <si>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</si>
  <si>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</si>
  <si>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</si>
  <si>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</si>
  <si>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</si>
  <si>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</si>
  <si>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SOIF 061-2017</t>
  </si>
  <si>
    <t xml:space="preserve">Contraloría Departamental del Valle del Cauca </t>
  </si>
  <si>
    <t>Empresa Aguas de Buga S.A. E.S.P.</t>
  </si>
  <si>
    <t>Aguas de Buga S.A. E.S.P.</t>
  </si>
  <si>
    <t>8150016293</t>
  </si>
  <si>
    <t xml:space="preserve">022081636 </t>
  </si>
  <si>
    <t>Amparo básico</t>
  </si>
  <si>
    <t>12 de diciembre de 2024</t>
  </si>
  <si>
    <t>ALLIANZ SEGUROS S.A.</t>
  </si>
  <si>
    <t>27 de diciembre de 2024</t>
  </si>
  <si>
    <t>Se evidenciaron inconsistencias, falta de análisis de la información comercial entregada por la Empresa de Servicios Públicos Aguas de Buga S.A. E.S.P., que afectan ingresos de la empresa. Así como, falta de ejecución de las actividades comerciales operativas que repercuten en las perdidas comerciales. Analizando la base objeto del hallazgo fiscal se observó lo siguiente: 186 clientes de acueducto y 86 clientes de alcantarillado que se les reliquidó la factura (valor total de la factura = 0), el suscriptor no realizó pago y no se colocó la causa del descuento; 53 usuarios que tienen observación de lectura sin consumo, no se les cobró consumo y presentan diferencia de lectura; 63 usuarios presentan mora de más de noventa días en cartera y los medidores tienen diferencia de lectura; 905 usuarios que se les factura menos de 5m3 porque sus medidores tienen lectura &gt;3000 m3 o están en mal estado, los cuales pueden estar submidiendo y/o con tecnología obsoleta. Adicionalmente, está reportando mal la información al SUI, porque los abonos parciales no puede ir en otros cobros, según la resolución No. SSPD 201730009945 del 28 de marzo de 2017. Lo anterior - en palabras del ente contralor - vulnera el contrato de condiciones uniformes, la Ley 373 de 1977 y el artículo 209 de la Constitución Política, situación que se da porque Aguas de Buga tiene subcontratado el proceso comercial y no realiza un control efectivo, adicionalmente, no tiene un plan de reducción de perdidas estructurado que le permita poder tomar acciones en la operación de los sistemas, falta de seguimiento, medición y análisis de datos (al mes de abril de 2017 existen 95 clientes sin medidor, 687 medidores en mal estado y 8679 medidores que tienen lectura &gt; 3000 m3, los cuales pueden estar submidiendo y/o con tecnología obsoleta).</t>
  </si>
  <si>
    <t>22 de agosto de 2017</t>
  </si>
  <si>
    <t xml:space="preserve">RADICADO </t>
  </si>
  <si>
    <t>CONTRALORÍA</t>
  </si>
  <si>
    <t>DETRIMENTO</t>
  </si>
  <si>
    <t>TERCEROS CIVILMENTE RESPONSABLES</t>
  </si>
  <si>
    <r>
      <t xml:space="preserve">SINIESTRO </t>
    </r>
    <r>
      <rPr>
        <sz val="11"/>
        <color theme="1"/>
        <rFont val="Calibri"/>
        <family val="2"/>
        <scheme val="minor"/>
      </rPr>
      <t>106486341  -</t>
    </r>
    <r>
      <rPr>
        <b/>
        <sz val="11"/>
        <color theme="1"/>
        <rFont val="Calibri"/>
        <family val="2"/>
        <scheme val="minor"/>
      </rPr>
      <t xml:space="preserve"> APLICATIVO </t>
    </r>
    <r>
      <rPr>
        <sz val="11"/>
        <color theme="1"/>
        <rFont val="Calibri"/>
        <family val="2"/>
        <scheme val="minor"/>
      </rPr>
      <t>103012</t>
    </r>
  </si>
  <si>
    <t>22081636 / 0</t>
  </si>
  <si>
    <t>Alcances fiscales</t>
  </si>
  <si>
    <t>Desde el 01/04/2017 hasta el31/03/2018.</t>
  </si>
  <si>
    <t>N/A</t>
  </si>
  <si>
    <t>X - La cobertura otorgada para amparar al asegurado con sujeción a las condiciones de la póliza, contra apropiación indebida de dinero u otros bienes de su propiedad que aconteciere como consecuencia de hurto calificado, hurto, abuso de confianza, falsedad y estafa, de acuerdo con su definición legal, en que incurran sus empleados, siempre y cuando el hecho sea cometido durante la vigencia de la póliza. Las pérdidas provenientes de un número plural de eventos ocurridos durante la vigencia del contrato de los cuales haya sido autor principal o en las que se halle implicado un mismo trabajador, se consideran para los efectos de la póliza como un mismo siniestro.</t>
  </si>
  <si>
    <t>La suma asegurada se encuentra disponible, ya que no se han efectuado pagos con cargo al seguro vinculado.</t>
  </si>
  <si>
    <t>X - 100.000.000.</t>
  </si>
  <si>
    <t xml:space="preserve">• Disminución de la suma asegurada por pago de indemnizaciones con cargo a la PÓLIZA DE MANEJO No.022081636 / 0.
</t>
  </si>
  <si>
    <t>X -  La suma asegurada se encuentra disponible, ya que no se han efectuado pagos con cargo al seguro vinculado.</t>
  </si>
  <si>
    <t>X - 10% de la pérdida mínimo $644.000.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</si>
</sst>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1" xfId="0" applyBorder="1" applyAlignment="1">
      <alignment horizontal="justify" vertical="top"/>
    </xf>
    <xf numFmtId="0" fontId="0" fillId="0" borderId="2" xfId="0" applyBorder="1" applyAlignment="1">
      <alignment horizontal="justify" vertical="top"/>
    </xf>
    <xf numFmtId="0" fontId="10" fillId="0" borderId="3" xfId="0" applyFont="1"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0" xfId="0" applyFont="1" applyBorder="1" applyAlignment="1">
      <alignment horizontal="center" vertical="center"/>
    </xf>
    <xf numFmtId="0" fontId="6" fillId="0" borderId="2" xfId="0" applyFont="1" applyFill="1" applyBorder="1" applyAlignment="1">
      <alignment horizontal="justify" vertical="top" wrapText="1"/>
    </xf>
    <xf numFmtId="0" fontId="6" fillId="0" borderId="3" xfId="0" applyFont="1" applyFill="1" applyBorder="1" applyAlignment="1">
      <alignment horizontal="justify" vertical="top" wrapText="1"/>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2" fillId="0" borderId="4" xfId="0" applyFont="1" applyBorder="1" applyAlignment="1">
      <alignment horizontal="justify" vertical="top"/>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left" vertical="top"/>
    </xf>
    <xf numFmtId="0" fontId="4" fillId="6" borderId="1"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1" xfId="0" applyBorder="1" applyAlignment="1">
      <alignmen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2" fillId="0" borderId="2"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vertical="center" wrapText="1"/>
    </xf>
    <xf numFmtId="0" fontId="6" fillId="0" borderId="1" xfId="0" applyFont="1" applyBorder="1" applyAlignment="1">
      <alignment vertical="top" wrapText="1"/>
    </xf>
    <xf numFmtId="0" fontId="0" fillId="0" borderId="2" xfId="0" applyFont="1" applyBorder="1" applyAlignment="1">
      <alignment horizontal="left" vertical="top"/>
    </xf>
    <xf numFmtId="0" fontId="0" fillId="0" borderId="3" xfId="0" applyFont="1" applyBorder="1" applyAlignment="1">
      <alignment horizontal="left" vertical="top"/>
    </xf>
    <xf numFmtId="9" fontId="0" fillId="0" borderId="1" xfId="0" applyNumberFormat="1" applyBorder="1" applyAlignment="1">
      <alignment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Normal="100" workbookViewId="0">
      <selection activeCell="B9" sqref="B9:C9"/>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32" t="s">
        <v>4</v>
      </c>
      <c r="B1" s="32"/>
      <c r="C1" s="32"/>
    </row>
    <row r="2" spans="1:3" x14ac:dyDescent="0.35">
      <c r="A2" s="5" t="s">
        <v>5</v>
      </c>
      <c r="B2" s="28" t="s">
        <v>118</v>
      </c>
      <c r="C2" s="28"/>
    </row>
    <row r="3" spans="1:3" ht="15" customHeight="1" x14ac:dyDescent="0.35">
      <c r="A3" s="5" t="s">
        <v>6</v>
      </c>
      <c r="B3" s="29" t="s">
        <v>119</v>
      </c>
      <c r="C3" s="31"/>
    </row>
    <row r="4" spans="1:3" x14ac:dyDescent="0.35">
      <c r="A4" s="5" t="s">
        <v>7</v>
      </c>
      <c r="B4" s="29" t="s">
        <v>1</v>
      </c>
      <c r="C4" s="30"/>
    </row>
    <row r="5" spans="1:3" x14ac:dyDescent="0.35">
      <c r="A5" s="5" t="s">
        <v>8</v>
      </c>
      <c r="B5" s="28" t="s">
        <v>3</v>
      </c>
      <c r="C5" s="33"/>
    </row>
    <row r="6" spans="1:3" x14ac:dyDescent="0.35">
      <c r="A6" s="5" t="s">
        <v>9</v>
      </c>
      <c r="B6" s="34" t="s">
        <v>120</v>
      </c>
      <c r="C6" s="35"/>
    </row>
    <row r="7" spans="1:3" x14ac:dyDescent="0.35">
      <c r="A7" s="5" t="s">
        <v>10</v>
      </c>
      <c r="B7" s="36">
        <v>83877230</v>
      </c>
      <c r="C7" s="28"/>
    </row>
    <row r="8" spans="1:3" x14ac:dyDescent="0.35">
      <c r="A8" s="27" t="s">
        <v>11</v>
      </c>
      <c r="B8" s="28" t="s">
        <v>126</v>
      </c>
      <c r="C8" s="28"/>
    </row>
    <row r="9" spans="1:3" x14ac:dyDescent="0.35">
      <c r="A9" s="5" t="s">
        <v>12</v>
      </c>
      <c r="B9" s="72" t="s">
        <v>129</v>
      </c>
      <c r="C9" s="73"/>
    </row>
    <row r="10" spans="1:3" x14ac:dyDescent="0.35">
      <c r="A10" s="41" t="s">
        <v>13</v>
      </c>
      <c r="B10" s="42" t="s">
        <v>128</v>
      </c>
      <c r="C10" s="28"/>
    </row>
    <row r="11" spans="1:3" ht="30" customHeight="1" x14ac:dyDescent="0.35">
      <c r="A11" s="41"/>
      <c r="B11" s="28"/>
      <c r="C11" s="28"/>
    </row>
    <row r="12" spans="1:3" x14ac:dyDescent="0.35">
      <c r="A12" s="41"/>
      <c r="B12" s="28"/>
      <c r="C12" s="28"/>
    </row>
    <row r="13" spans="1:3" x14ac:dyDescent="0.35">
      <c r="A13" s="5" t="s">
        <v>14</v>
      </c>
      <c r="B13" s="28" t="s">
        <v>121</v>
      </c>
      <c r="C13" s="28"/>
    </row>
    <row r="14" spans="1:3" ht="17.25" customHeight="1" x14ac:dyDescent="0.35">
      <c r="A14" s="5" t="s">
        <v>15</v>
      </c>
      <c r="B14" s="43" t="s">
        <v>122</v>
      </c>
      <c r="C14" s="43"/>
    </row>
    <row r="15" spans="1:3" ht="15.75" customHeight="1" x14ac:dyDescent="0.35">
      <c r="A15" s="5" t="s">
        <v>16</v>
      </c>
      <c r="B15" s="43" t="s">
        <v>123</v>
      </c>
      <c r="C15" s="43"/>
    </row>
    <row r="16" spans="1:3" ht="33" customHeight="1" x14ac:dyDescent="0.35">
      <c r="A16" s="5" t="s">
        <v>17</v>
      </c>
      <c r="B16" s="37" t="s">
        <v>124</v>
      </c>
      <c r="C16" s="38"/>
    </row>
    <row r="17" spans="1:3" ht="18.75" customHeight="1" x14ac:dyDescent="0.35">
      <c r="A17" s="5" t="s">
        <v>18</v>
      </c>
      <c r="B17" s="39" t="s">
        <v>125</v>
      </c>
      <c r="C17" s="40"/>
    </row>
    <row r="18" spans="1:3" x14ac:dyDescent="0.35">
      <c r="A18" s="5" t="s">
        <v>19</v>
      </c>
      <c r="B18" s="39" t="s">
        <v>125</v>
      </c>
      <c r="C18" s="40"/>
    </row>
    <row r="19" spans="1:3" x14ac:dyDescent="0.35">
      <c r="A19" s="5" t="s">
        <v>20</v>
      </c>
      <c r="B19" s="28" t="s">
        <v>127</v>
      </c>
      <c r="C19" s="28"/>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tabSelected="1" topLeftCell="A3" zoomScale="90" zoomScaleNormal="90" workbookViewId="0">
      <selection activeCell="C40" sqref="C40"/>
    </sheetView>
  </sheetViews>
  <sheetFormatPr baseColWidth="10" defaultColWidth="0" defaultRowHeight="14.5" x14ac:dyDescent="0.35"/>
  <cols>
    <col min="1" max="1" width="44.453125" style="17" customWidth="1"/>
    <col min="2" max="2" width="36.26953125" customWidth="1"/>
    <col min="3" max="3" width="64.453125" customWidth="1"/>
    <col min="4" max="16384" width="11.453125" hidden="1"/>
  </cols>
  <sheetData>
    <row r="1" spans="1:3" ht="18.5" x14ac:dyDescent="0.35">
      <c r="A1" s="44" t="s">
        <v>21</v>
      </c>
      <c r="B1" s="44"/>
      <c r="C1" s="44"/>
    </row>
    <row r="2" spans="1:3" x14ac:dyDescent="0.35">
      <c r="A2" s="5" t="s">
        <v>22</v>
      </c>
      <c r="B2" s="77" t="s">
        <v>134</v>
      </c>
      <c r="C2" s="78"/>
    </row>
    <row r="3" spans="1:3" s="17" customFormat="1" x14ac:dyDescent="0.35">
      <c r="A3" s="5" t="s">
        <v>130</v>
      </c>
      <c r="B3" s="28" t="str">
        <f>'GENERALES NOTA 322'!B2:C2</f>
        <v>SOIF 061-2017</v>
      </c>
      <c r="C3" s="28"/>
    </row>
    <row r="4" spans="1:3" s="2" customFormat="1" ht="14.5" customHeight="1" x14ac:dyDescent="0.35">
      <c r="A4" s="5" t="s">
        <v>131</v>
      </c>
      <c r="B4" s="28" t="str">
        <f>'GENERALES NOTA 322'!B3:C3</f>
        <v xml:space="preserve">Contraloría Departamental del Valle del Cauca </v>
      </c>
      <c r="C4" s="28"/>
    </row>
    <row r="5" spans="1:3" s="2" customFormat="1" x14ac:dyDescent="0.35">
      <c r="A5" s="5" t="s">
        <v>84</v>
      </c>
      <c r="B5" s="28" t="str">
        <f>'GENERALES NOTA 322'!B6:C6</f>
        <v>Empresa Aguas de Buga S.A. E.S.P.</v>
      </c>
      <c r="C5" s="28"/>
    </row>
    <row r="6" spans="1:3" s="2" customFormat="1" x14ac:dyDescent="0.35">
      <c r="A6" s="5" t="s">
        <v>132</v>
      </c>
      <c r="B6" s="79">
        <f>'GENERALES NOTA 322'!B7:C7</f>
        <v>83877230</v>
      </c>
      <c r="C6" s="79"/>
    </row>
    <row r="7" spans="1:3" s="2" customFormat="1" x14ac:dyDescent="0.35">
      <c r="A7" s="5" t="s">
        <v>133</v>
      </c>
      <c r="B7" s="28" t="str">
        <f>'GENERALES NOTA 322'!B8:C8</f>
        <v>ALLIANZ SEGUROS S.A.</v>
      </c>
      <c r="C7" s="28"/>
    </row>
    <row r="8" spans="1:3" x14ac:dyDescent="0.35">
      <c r="A8" s="18" t="s">
        <v>23</v>
      </c>
      <c r="B8" s="28" t="s">
        <v>135</v>
      </c>
      <c r="C8" s="28"/>
    </row>
    <row r="9" spans="1:3" x14ac:dyDescent="0.35">
      <c r="A9" s="18" t="s">
        <v>24</v>
      </c>
      <c r="B9" s="28" t="s">
        <v>136</v>
      </c>
      <c r="C9" s="28"/>
    </row>
    <row r="10" spans="1:3" ht="29" x14ac:dyDescent="0.35">
      <c r="A10" s="85" t="s">
        <v>25</v>
      </c>
      <c r="B10" s="86">
        <v>100000000</v>
      </c>
      <c r="C10" s="87" t="s">
        <v>140</v>
      </c>
    </row>
    <row r="11" spans="1:3" x14ac:dyDescent="0.35">
      <c r="A11" s="18" t="s">
        <v>26</v>
      </c>
      <c r="B11" s="29" t="s">
        <v>92</v>
      </c>
      <c r="C11" s="31"/>
    </row>
    <row r="12" spans="1:3" x14ac:dyDescent="0.35">
      <c r="A12" s="18" t="s">
        <v>27</v>
      </c>
      <c r="B12" s="28" t="s">
        <v>137</v>
      </c>
      <c r="C12" s="28"/>
    </row>
    <row r="13" spans="1:3" x14ac:dyDescent="0.35">
      <c r="A13" s="18" t="s">
        <v>28</v>
      </c>
      <c r="B13" s="28" t="s">
        <v>88</v>
      </c>
      <c r="C13" s="28"/>
    </row>
    <row r="14" spans="1:3" x14ac:dyDescent="0.35">
      <c r="A14" s="18" t="s">
        <v>29</v>
      </c>
      <c r="B14" s="28" t="s">
        <v>88</v>
      </c>
      <c r="C14" s="28"/>
    </row>
    <row r="15" spans="1:3" x14ac:dyDescent="0.35">
      <c r="A15" s="74" t="s">
        <v>30</v>
      </c>
      <c r="B15" s="28" t="s">
        <v>106</v>
      </c>
      <c r="C15" s="28"/>
    </row>
    <row r="16" spans="1:3" x14ac:dyDescent="0.35">
      <c r="A16" s="75"/>
      <c r="B16" s="80" t="s">
        <v>31</v>
      </c>
      <c r="C16" s="80" t="s">
        <v>32</v>
      </c>
    </row>
    <row r="17" spans="1:3" x14ac:dyDescent="0.35">
      <c r="A17" s="75"/>
      <c r="B17" s="8" t="s">
        <v>138</v>
      </c>
      <c r="C17" s="8" t="s">
        <v>138</v>
      </c>
    </row>
    <row r="18" spans="1:3" x14ac:dyDescent="0.35">
      <c r="A18" s="75"/>
      <c r="B18" s="8" t="s">
        <v>138</v>
      </c>
      <c r="C18" s="8" t="s">
        <v>138</v>
      </c>
    </row>
    <row r="19" spans="1:3" x14ac:dyDescent="0.35">
      <c r="A19" s="75"/>
      <c r="B19" s="8" t="s">
        <v>138</v>
      </c>
      <c r="C19" s="8" t="s">
        <v>138</v>
      </c>
    </row>
    <row r="20" spans="1:3" x14ac:dyDescent="0.35">
      <c r="A20" s="18" t="s">
        <v>33</v>
      </c>
      <c r="B20" s="28" t="s">
        <v>93</v>
      </c>
      <c r="C20" s="28"/>
    </row>
    <row r="21" spans="1:3" x14ac:dyDescent="0.35">
      <c r="A21" s="18" t="s">
        <v>34</v>
      </c>
      <c r="B21" s="28" t="s">
        <v>138</v>
      </c>
      <c r="C21" s="28"/>
    </row>
    <row r="22" spans="1:3" x14ac:dyDescent="0.35">
      <c r="A22" s="76" t="s">
        <v>35</v>
      </c>
      <c r="B22" s="28" t="s">
        <v>93</v>
      </c>
      <c r="C22" s="28"/>
    </row>
    <row r="23" spans="1:3" x14ac:dyDescent="0.35">
      <c r="A23" s="81" t="s">
        <v>36</v>
      </c>
      <c r="B23" s="81"/>
      <c r="C23" s="81"/>
    </row>
    <row r="24" spans="1:3" ht="145" x14ac:dyDescent="0.35">
      <c r="A24" s="83" t="s">
        <v>37</v>
      </c>
      <c r="B24" s="84"/>
      <c r="C24" s="82" t="s">
        <v>139</v>
      </c>
    </row>
    <row r="25" spans="1:3" x14ac:dyDescent="0.35">
      <c r="A25" s="39" t="s">
        <v>38</v>
      </c>
      <c r="B25" s="40"/>
      <c r="C25" s="16" t="s">
        <v>141</v>
      </c>
    </row>
    <row r="26" spans="1:3" ht="34.5" customHeight="1" x14ac:dyDescent="0.35">
      <c r="A26" s="34" t="s">
        <v>142</v>
      </c>
      <c r="B26" s="35"/>
      <c r="C26" s="88" t="s">
        <v>143</v>
      </c>
    </row>
    <row r="27" spans="1:3" x14ac:dyDescent="0.35">
      <c r="A27" s="89" t="s">
        <v>39</v>
      </c>
      <c r="B27" s="90"/>
      <c r="C27" s="16" t="s">
        <v>138</v>
      </c>
    </row>
    <row r="28" spans="1:3" x14ac:dyDescent="0.35">
      <c r="A28" s="39" t="s">
        <v>40</v>
      </c>
      <c r="B28" s="40"/>
      <c r="C28" s="16" t="s">
        <v>138</v>
      </c>
    </row>
    <row r="29" spans="1:3" ht="32.5" customHeight="1" x14ac:dyDescent="0.35">
      <c r="A29" s="34" t="s">
        <v>41</v>
      </c>
      <c r="B29" s="35"/>
      <c r="C29" s="91" t="s">
        <v>144</v>
      </c>
    </row>
    <row r="30" spans="1:3" x14ac:dyDescent="0.35">
      <c r="A30" s="39" t="s">
        <v>42</v>
      </c>
      <c r="B30" s="40"/>
      <c r="C30" s="16" t="s">
        <v>138</v>
      </c>
    </row>
    <row r="31" spans="1:3" x14ac:dyDescent="0.35">
      <c r="A31" s="45" t="s">
        <v>43</v>
      </c>
      <c r="B31" s="46"/>
      <c r="C31" s="16" t="s">
        <v>138</v>
      </c>
    </row>
    <row r="32" spans="1:3" x14ac:dyDescent="0.35">
      <c r="A32" s="48" t="s">
        <v>44</v>
      </c>
      <c r="B32" s="48"/>
      <c r="C32" s="48"/>
    </row>
    <row r="33" spans="1:3" x14ac:dyDescent="0.35">
      <c r="A33" s="47" t="s">
        <v>45</v>
      </c>
      <c r="B33" s="47"/>
      <c r="C33" s="16" t="s">
        <v>138</v>
      </c>
    </row>
    <row r="34" spans="1:3" x14ac:dyDescent="0.35">
      <c r="A34" s="47" t="s">
        <v>46</v>
      </c>
      <c r="B34" s="47"/>
      <c r="C34" s="16" t="s">
        <v>138</v>
      </c>
    </row>
    <row r="35" spans="1:3" x14ac:dyDescent="0.35">
      <c r="A35" s="47" t="s">
        <v>47</v>
      </c>
      <c r="B35" s="47"/>
      <c r="C35" s="16" t="s">
        <v>138</v>
      </c>
    </row>
    <row r="36" spans="1:3" x14ac:dyDescent="0.35">
      <c r="A36" s="47" t="s">
        <v>48</v>
      </c>
      <c r="B36" s="47"/>
      <c r="C36" s="16" t="s">
        <v>138</v>
      </c>
    </row>
    <row r="37" spans="1:3" x14ac:dyDescent="0.35">
      <c r="A37" s="47" t="s">
        <v>49</v>
      </c>
      <c r="B37" s="47"/>
      <c r="C37" s="16" t="s">
        <v>138</v>
      </c>
    </row>
    <row r="38" spans="1:3" x14ac:dyDescent="0.35">
      <c r="A38" s="47" t="s">
        <v>50</v>
      </c>
      <c r="B38" s="47"/>
      <c r="C38" s="16" t="s">
        <v>138</v>
      </c>
    </row>
    <row r="39" spans="1:3" x14ac:dyDescent="0.35">
      <c r="A39" s="47" t="s">
        <v>51</v>
      </c>
      <c r="B39" s="47"/>
      <c r="C39" s="16" t="s">
        <v>138</v>
      </c>
    </row>
    <row r="40" spans="1:3" x14ac:dyDescent="0.35">
      <c r="A40" s="47" t="s">
        <v>52</v>
      </c>
      <c r="B40" s="47"/>
      <c r="C40" s="16" t="s">
        <v>138</v>
      </c>
    </row>
    <row r="41" spans="1:3" x14ac:dyDescent="0.35">
      <c r="A41" s="47" t="s">
        <v>53</v>
      </c>
      <c r="B41" s="47"/>
      <c r="C41" s="16" t="s">
        <v>138</v>
      </c>
    </row>
    <row r="42" spans="1:3" x14ac:dyDescent="0.35">
      <c r="A42" s="47" t="s">
        <v>54</v>
      </c>
      <c r="B42" s="47"/>
      <c r="C42" s="16" t="s">
        <v>138</v>
      </c>
    </row>
    <row r="43" spans="1:3" x14ac:dyDescent="0.35">
      <c r="A43" s="47" t="s">
        <v>55</v>
      </c>
      <c r="B43" s="47"/>
      <c r="C43" s="16" t="s">
        <v>138</v>
      </c>
    </row>
    <row r="44" spans="1:3" x14ac:dyDescent="0.35">
      <c r="A44" s="47" t="s">
        <v>56</v>
      </c>
      <c r="B44" s="47"/>
      <c r="C44" s="16" t="s">
        <v>138</v>
      </c>
    </row>
    <row r="45" spans="1:3" x14ac:dyDescent="0.35">
      <c r="A45" s="47" t="s">
        <v>57</v>
      </c>
      <c r="B45" s="47"/>
      <c r="C45" s="16" t="s">
        <v>138</v>
      </c>
    </row>
    <row r="46" spans="1:3" x14ac:dyDescent="0.35">
      <c r="A46" s="47" t="s">
        <v>58</v>
      </c>
      <c r="B46" s="47"/>
      <c r="C46" s="16" t="s">
        <v>138</v>
      </c>
    </row>
    <row r="47" spans="1:3" x14ac:dyDescent="0.35">
      <c r="A47" s="47" t="s">
        <v>59</v>
      </c>
      <c r="B47" s="47"/>
      <c r="C47" s="16" t="s">
        <v>138</v>
      </c>
    </row>
    <row r="48" spans="1:3" x14ac:dyDescent="0.35">
      <c r="A48" s="47" t="s">
        <v>60</v>
      </c>
      <c r="B48" s="47"/>
      <c r="C48" s="16" t="s">
        <v>138</v>
      </c>
    </row>
  </sheetData>
  <mergeCells count="44">
    <mergeCell ref="B3:C3"/>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A27:B27"/>
    <mergeCell ref="B20:C20"/>
    <mergeCell ref="B21:C21"/>
    <mergeCell ref="B22:C22"/>
    <mergeCell ref="A23:C23"/>
    <mergeCell ref="A24:B24"/>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4.5" x14ac:dyDescent="0.35"/>
  <cols>
    <col min="1" max="1" width="41.81640625" style="23" customWidth="1"/>
    <col min="2" max="2" width="30.54296875" style="23" customWidth="1"/>
    <col min="3" max="3" width="76.1796875" style="23"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5" t="s">
        <v>61</v>
      </c>
      <c r="B1" s="65"/>
      <c r="C1" s="65"/>
    </row>
    <row r="2" spans="1:6" x14ac:dyDescent="0.35">
      <c r="A2" s="19" t="s">
        <v>22</v>
      </c>
      <c r="B2" s="66" t="str">
        <f>'GENERALES NOTA 321'!B2:C2</f>
        <v>SINIESTRO 106486341  - APLICATIVO 103012</v>
      </c>
      <c r="C2" s="67"/>
    </row>
    <row r="3" spans="1:6" x14ac:dyDescent="0.35">
      <c r="A3" s="20" t="s">
        <v>5</v>
      </c>
      <c r="B3" s="51" t="str">
        <f>'GENERALES NOTA 322'!B2:C2</f>
        <v>SOIF 061-2017</v>
      </c>
      <c r="C3" s="52"/>
    </row>
    <row r="4" spans="1:6" s="2" customFormat="1" x14ac:dyDescent="0.35">
      <c r="A4" s="21" t="s">
        <v>6</v>
      </c>
      <c r="B4" s="50" t="str">
        <f>'GENERALES NOTA 322'!B3:C3</f>
        <v xml:space="preserve">Contraloría Departamental del Valle del Cauca </v>
      </c>
      <c r="C4" s="50"/>
    </row>
    <row r="5" spans="1:6" s="2" customFormat="1" x14ac:dyDescent="0.35">
      <c r="A5" s="21" t="s">
        <v>9</v>
      </c>
      <c r="B5" s="66" t="str">
        <f>'GENERALES NOTA 321'!B5:C5</f>
        <v>Empresa Aguas de Buga S.A. E.S.P.</v>
      </c>
      <c r="C5" s="67"/>
    </row>
    <row r="6" spans="1:6" s="2" customFormat="1" x14ac:dyDescent="0.35">
      <c r="A6" s="5" t="s">
        <v>62</v>
      </c>
      <c r="B6" s="68">
        <f>'GENERALES NOTA 321'!B10:C10</f>
        <v>100000000</v>
      </c>
      <c r="C6" s="69"/>
    </row>
    <row r="7" spans="1:6" s="2" customFormat="1" x14ac:dyDescent="0.35">
      <c r="A7" s="5" t="s">
        <v>10</v>
      </c>
      <c r="B7" s="64">
        <f>'GENERALES NOTA 322'!B7:C7</f>
        <v>83877230</v>
      </c>
      <c r="C7" s="64"/>
    </row>
    <row r="8" spans="1:6" s="2" customFormat="1" x14ac:dyDescent="0.35">
      <c r="A8" s="21" t="s">
        <v>11</v>
      </c>
      <c r="B8" s="50" t="str">
        <f>'GENERALES NOTA 322'!B8:C8</f>
        <v>ALLIANZ SEGUROS S.A.</v>
      </c>
      <c r="C8" s="50"/>
    </row>
    <row r="9" spans="1:6" ht="23.25" customHeight="1" x14ac:dyDescent="0.35">
      <c r="A9" s="22" t="s">
        <v>63</v>
      </c>
      <c r="B9" s="51" t="s">
        <v>64</v>
      </c>
      <c r="C9" s="52"/>
    </row>
    <row r="10" spans="1:6" ht="58" x14ac:dyDescent="0.35">
      <c r="A10" s="21" t="s">
        <v>65</v>
      </c>
      <c r="B10" s="53"/>
      <c r="C10" s="54"/>
      <c r="E10" t="s">
        <v>66</v>
      </c>
      <c r="F10" s="11">
        <v>0.7</v>
      </c>
    </row>
    <row r="11" spans="1:6" x14ac:dyDescent="0.35">
      <c r="A11" s="26" t="s">
        <v>67</v>
      </c>
      <c r="B11" s="55">
        <f>(B12-B14)*B13</f>
        <v>83877230</v>
      </c>
      <c r="C11" s="56"/>
      <c r="E11" t="s">
        <v>64</v>
      </c>
      <c r="F11" s="11">
        <v>0.3</v>
      </c>
    </row>
    <row r="12" spans="1:6" x14ac:dyDescent="0.35">
      <c r="A12" s="10" t="s">
        <v>68</v>
      </c>
      <c r="B12" s="59">
        <f>MIN(B6,B7)</f>
        <v>83877230</v>
      </c>
      <c r="C12" s="60"/>
      <c r="F12" s="11"/>
    </row>
    <row r="13" spans="1:6" x14ac:dyDescent="0.35">
      <c r="A13" s="22" t="s">
        <v>30</v>
      </c>
      <c r="B13" s="61">
        <v>1</v>
      </c>
      <c r="C13" s="61"/>
      <c r="F13" s="11"/>
    </row>
    <row r="14" spans="1:6" x14ac:dyDescent="0.35">
      <c r="A14" s="22" t="s">
        <v>69</v>
      </c>
      <c r="B14" s="62">
        <v>0</v>
      </c>
      <c r="C14" s="63"/>
      <c r="F14" s="11"/>
    </row>
    <row r="15" spans="1:6" x14ac:dyDescent="0.35">
      <c r="A15" s="25" t="s">
        <v>70</v>
      </c>
      <c r="B15" s="57">
        <f>IFERROR(B11*(VLOOKUP(B9,E10:F15,2,0)),16666)</f>
        <v>25163169</v>
      </c>
      <c r="C15" s="58"/>
    </row>
    <row r="16" spans="1:6" ht="180" customHeight="1" x14ac:dyDescent="0.35">
      <c r="A16" s="21" t="s">
        <v>71</v>
      </c>
      <c r="B16" s="51"/>
      <c r="C16" s="52"/>
    </row>
    <row r="17" spans="1:3" ht="87" x14ac:dyDescent="0.35">
      <c r="A17" s="21" t="s">
        <v>72</v>
      </c>
      <c r="B17" s="49"/>
      <c r="C17" s="49"/>
    </row>
    <row r="19" spans="1:3" x14ac:dyDescent="0.35">
      <c r="B19" s="24"/>
      <c r="C19" s="24"/>
    </row>
    <row r="20" spans="1:3" x14ac:dyDescent="0.35">
      <c r="B20" s="24"/>
      <c r="C20" s="24"/>
    </row>
    <row r="21" spans="1:3" x14ac:dyDescent="0.35">
      <c r="B21" s="24"/>
      <c r="C21" s="24"/>
    </row>
    <row r="22" spans="1:3" x14ac:dyDescent="0.35">
      <c r="B22" s="24"/>
      <c r="C22" s="24"/>
    </row>
    <row r="23" spans="1:3" x14ac:dyDescent="0.35">
      <c r="B23" s="24"/>
      <c r="C23" s="24"/>
    </row>
    <row r="24" spans="1:3" x14ac:dyDescent="0.35">
      <c r="B24" s="24"/>
      <c r="C24" s="24"/>
    </row>
    <row r="25" spans="1:3" x14ac:dyDescent="0.35">
      <c r="B25" s="24"/>
      <c r="C25" s="24"/>
    </row>
    <row r="26" spans="1:3" x14ac:dyDescent="0.35">
      <c r="B26" s="24"/>
      <c r="C26" s="24"/>
    </row>
    <row r="27" spans="1:3" x14ac:dyDescent="0.35">
      <c r="B27" s="24"/>
      <c r="C27" s="24"/>
    </row>
    <row r="28" spans="1:3" x14ac:dyDescent="0.35">
      <c r="B28" s="24"/>
      <c r="C28" s="24"/>
    </row>
    <row r="29" spans="1:3" x14ac:dyDescent="0.35">
      <c r="B29" s="24"/>
      <c r="C29" s="24"/>
    </row>
    <row r="30" spans="1:3" x14ac:dyDescent="0.35">
      <c r="B30" s="24"/>
      <c r="C30" s="24"/>
    </row>
    <row r="31" spans="1:3" x14ac:dyDescent="0.35">
      <c r="B31" s="24"/>
      <c r="C31" s="24"/>
    </row>
    <row r="32" spans="1:3" x14ac:dyDescent="0.35">
      <c r="B32" s="24"/>
      <c r="C32" s="24"/>
    </row>
    <row r="33" spans="2:3" x14ac:dyDescent="0.35">
      <c r="B33" s="24"/>
      <c r="C33" s="24"/>
    </row>
    <row r="34" spans="2:3" x14ac:dyDescent="0.35">
      <c r="B34" s="24"/>
      <c r="C34" s="24"/>
    </row>
    <row r="35" spans="2:3" x14ac:dyDescent="0.35">
      <c r="B35" s="24"/>
      <c r="C35" s="24"/>
    </row>
    <row r="36" spans="2:3" x14ac:dyDescent="0.35">
      <c r="B36" s="24"/>
      <c r="C36" s="24"/>
    </row>
    <row r="37" spans="2:3" x14ac:dyDescent="0.35">
      <c r="B37" s="24"/>
      <c r="C37" s="24"/>
    </row>
    <row r="38" spans="2:3" x14ac:dyDescent="0.35">
      <c r="B38" s="24"/>
      <c r="C38" s="24"/>
    </row>
    <row r="39" spans="2:3" x14ac:dyDescent="0.35">
      <c r="B39" s="24"/>
      <c r="C39" s="24"/>
    </row>
    <row r="40" spans="2:3" x14ac:dyDescent="0.35">
      <c r="B40" s="24"/>
      <c r="C40" s="24"/>
    </row>
    <row r="41" spans="2:3" x14ac:dyDescent="0.35">
      <c r="B41" s="24"/>
      <c r="C41" s="24"/>
    </row>
    <row r="42" spans="2:3" x14ac:dyDescent="0.35">
      <c r="B42" s="24"/>
      <c r="C42" s="24"/>
    </row>
    <row r="43" spans="2:3" x14ac:dyDescent="0.35">
      <c r="B43" s="24"/>
      <c r="C43" s="24"/>
    </row>
    <row r="44" spans="2:3" x14ac:dyDescent="0.35">
      <c r="B44" s="24"/>
      <c r="C44" s="24"/>
    </row>
    <row r="45" spans="2:3" x14ac:dyDescent="0.35">
      <c r="B45" s="24"/>
      <c r="C45" s="24"/>
    </row>
    <row r="46" spans="2:3" x14ac:dyDescent="0.35">
      <c r="B46" s="24"/>
      <c r="C46" s="24"/>
    </row>
    <row r="47" spans="2:3" x14ac:dyDescent="0.35">
      <c r="B47" s="24"/>
      <c r="C47" s="24"/>
    </row>
    <row r="48" spans="2:3" x14ac:dyDescent="0.35">
      <c r="B48" s="24"/>
      <c r="C48" s="24"/>
    </row>
    <row r="49" spans="2:3" x14ac:dyDescent="0.35">
      <c r="B49" s="24"/>
      <c r="C49" s="24"/>
    </row>
    <row r="50" spans="2:3" x14ac:dyDescent="0.35">
      <c r="B50" s="24"/>
      <c r="C50" s="24"/>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5" x14ac:dyDescent="0.35"/>
  <cols>
    <col min="1" max="1" width="41.81640625" style="23" customWidth="1"/>
    <col min="2" max="2" width="30.54296875" style="23" customWidth="1"/>
    <col min="3" max="3" width="76.1796875" style="23"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5" t="s">
        <v>61</v>
      </c>
      <c r="B1" s="65"/>
      <c r="C1" s="65"/>
    </row>
    <row r="2" spans="1:6" x14ac:dyDescent="0.35">
      <c r="A2" s="19" t="s">
        <v>22</v>
      </c>
      <c r="B2" s="66" t="str">
        <f>'GENERALES NOTA 321'!B2:C2</f>
        <v>SINIESTRO 106486341  - APLICATIVO 103012</v>
      </c>
      <c r="C2" s="67"/>
    </row>
    <row r="3" spans="1:6" x14ac:dyDescent="0.35">
      <c r="A3" s="20" t="s">
        <v>5</v>
      </c>
      <c r="B3" s="51" t="str">
        <f>'GENERALES NOTA 322'!B2:C2</f>
        <v>SOIF 061-2017</v>
      </c>
      <c r="C3" s="52"/>
    </row>
    <row r="4" spans="1:6" s="2" customFormat="1" x14ac:dyDescent="0.35">
      <c r="A4" s="21" t="s">
        <v>6</v>
      </c>
      <c r="B4" s="50" t="str">
        <f>'GENERALES NOTA 322'!B3:C3</f>
        <v xml:space="preserve">Contraloría Departamental del Valle del Cauca </v>
      </c>
      <c r="C4" s="50"/>
    </row>
    <row r="5" spans="1:6" s="2" customFormat="1" x14ac:dyDescent="0.35">
      <c r="A5" s="21" t="s">
        <v>9</v>
      </c>
      <c r="B5" s="66" t="str">
        <f>'GENERALES NOTA 321'!B5:C5</f>
        <v>Empresa Aguas de Buga S.A. E.S.P.</v>
      </c>
      <c r="C5" s="67"/>
    </row>
    <row r="6" spans="1:6" s="2" customFormat="1" x14ac:dyDescent="0.35">
      <c r="A6" s="5" t="s">
        <v>62</v>
      </c>
      <c r="B6" s="68">
        <f>'GENERALES NOTA 321'!B10:C10</f>
        <v>100000000</v>
      </c>
      <c r="C6" s="69"/>
    </row>
    <row r="7" spans="1:6" s="2" customFormat="1" x14ac:dyDescent="0.35">
      <c r="A7" s="5" t="s">
        <v>10</v>
      </c>
      <c r="B7" s="64">
        <f>'GENERALES NOTA 322'!B7:C7</f>
        <v>83877230</v>
      </c>
      <c r="C7" s="64"/>
    </row>
    <row r="8" spans="1:6" s="2" customFormat="1" x14ac:dyDescent="0.35">
      <c r="A8" s="21" t="s">
        <v>11</v>
      </c>
      <c r="B8" s="50" t="str">
        <f>'GENERALES NOTA 322'!B8:C8</f>
        <v>ALLIANZ SEGUROS S.A.</v>
      </c>
      <c r="C8" s="50"/>
    </row>
    <row r="9" spans="1:6" ht="23.25" customHeight="1" x14ac:dyDescent="0.35">
      <c r="A9" s="22" t="s">
        <v>63</v>
      </c>
      <c r="B9" s="51" t="s">
        <v>73</v>
      </c>
      <c r="C9" s="52"/>
    </row>
    <row r="10" spans="1:6" ht="58" x14ac:dyDescent="0.35">
      <c r="A10" s="21" t="s">
        <v>65</v>
      </c>
      <c r="B10" s="53"/>
      <c r="C10" s="54"/>
      <c r="E10" t="s">
        <v>66</v>
      </c>
      <c r="F10" s="11">
        <v>0.7</v>
      </c>
    </row>
    <row r="11" spans="1:6" x14ac:dyDescent="0.35">
      <c r="A11" s="26" t="s">
        <v>67</v>
      </c>
      <c r="B11" s="55">
        <f>(B12-B14)*B13</f>
        <v>83877230</v>
      </c>
      <c r="C11" s="56"/>
      <c r="E11" t="s">
        <v>64</v>
      </c>
      <c r="F11" s="11">
        <v>0.3</v>
      </c>
    </row>
    <row r="12" spans="1:6" x14ac:dyDescent="0.35">
      <c r="A12" s="10" t="s">
        <v>68</v>
      </c>
      <c r="B12" s="59">
        <f>MIN(B6,B7)</f>
        <v>83877230</v>
      </c>
      <c r="C12" s="60"/>
      <c r="F12" s="11"/>
    </row>
    <row r="13" spans="1:6" x14ac:dyDescent="0.35">
      <c r="A13" s="22" t="s">
        <v>30</v>
      </c>
      <c r="B13" s="61">
        <v>1</v>
      </c>
      <c r="C13" s="61"/>
      <c r="F13" s="11"/>
    </row>
    <row r="14" spans="1:6" x14ac:dyDescent="0.35">
      <c r="A14" s="22" t="s">
        <v>69</v>
      </c>
      <c r="B14" s="62">
        <v>0</v>
      </c>
      <c r="C14" s="62"/>
      <c r="F14" s="11"/>
    </row>
    <row r="15" spans="1:6" x14ac:dyDescent="0.35">
      <c r="A15" s="25" t="s">
        <v>70</v>
      </c>
      <c r="B15" s="57">
        <f>IFERROR(B11*(VLOOKUP(B9,E10:F15,2,0)),16666)</f>
        <v>16666</v>
      </c>
      <c r="C15" s="58"/>
    </row>
    <row r="16" spans="1:6" ht="180" customHeight="1" x14ac:dyDescent="0.35">
      <c r="A16" s="21" t="s">
        <v>71</v>
      </c>
      <c r="B16" s="51"/>
      <c r="C16" s="52"/>
    </row>
    <row r="17" spans="1:3" ht="87" x14ac:dyDescent="0.35">
      <c r="A17" s="21" t="s">
        <v>72</v>
      </c>
      <c r="B17" s="49"/>
      <c r="C17" s="49"/>
    </row>
    <row r="19" spans="1:3" x14ac:dyDescent="0.35">
      <c r="B19" s="24"/>
      <c r="C19" s="24"/>
    </row>
    <row r="20" spans="1:3" x14ac:dyDescent="0.35">
      <c r="B20" s="24"/>
      <c r="C20" s="24"/>
    </row>
    <row r="21" spans="1:3" x14ac:dyDescent="0.35">
      <c r="B21" s="24"/>
      <c r="C21" s="24"/>
    </row>
    <row r="22" spans="1:3" x14ac:dyDescent="0.35">
      <c r="B22" s="24"/>
      <c r="C22" s="24"/>
    </row>
    <row r="23" spans="1:3" x14ac:dyDescent="0.35">
      <c r="B23" s="24"/>
      <c r="C23" s="24"/>
    </row>
    <row r="24" spans="1:3" x14ac:dyDescent="0.35">
      <c r="B24" s="24"/>
      <c r="C24" s="24"/>
    </row>
    <row r="25" spans="1:3" x14ac:dyDescent="0.35">
      <c r="B25" s="24"/>
      <c r="C25" s="24"/>
    </row>
    <row r="26" spans="1:3" x14ac:dyDescent="0.35">
      <c r="B26" s="24"/>
      <c r="C26" s="24"/>
    </row>
    <row r="27" spans="1:3" x14ac:dyDescent="0.35">
      <c r="B27" s="24"/>
      <c r="C27" s="24"/>
    </row>
    <row r="28" spans="1:3" x14ac:dyDescent="0.35">
      <c r="B28" s="24"/>
      <c r="C28" s="24"/>
    </row>
    <row r="29" spans="1:3" x14ac:dyDescent="0.35">
      <c r="B29" s="24"/>
      <c r="C29" s="24"/>
    </row>
    <row r="30" spans="1:3" x14ac:dyDescent="0.35">
      <c r="B30" s="24"/>
      <c r="C30" s="24"/>
    </row>
    <row r="31" spans="1:3" x14ac:dyDescent="0.35">
      <c r="B31" s="24"/>
      <c r="C31" s="24"/>
    </row>
    <row r="32" spans="1:3" x14ac:dyDescent="0.35">
      <c r="B32" s="24"/>
      <c r="C32" s="24"/>
    </row>
    <row r="33" spans="2:3" x14ac:dyDescent="0.35">
      <c r="B33" s="24"/>
      <c r="C33" s="24"/>
    </row>
    <row r="34" spans="2:3" x14ac:dyDescent="0.35">
      <c r="B34" s="24"/>
      <c r="C34" s="24"/>
    </row>
    <row r="35" spans="2:3" x14ac:dyDescent="0.35">
      <c r="B35" s="24"/>
      <c r="C35" s="24"/>
    </row>
    <row r="36" spans="2:3" x14ac:dyDescent="0.35">
      <c r="B36" s="24"/>
      <c r="C36" s="24"/>
    </row>
    <row r="37" spans="2:3" x14ac:dyDescent="0.35">
      <c r="B37" s="24"/>
      <c r="C37" s="24"/>
    </row>
    <row r="38" spans="2:3" x14ac:dyDescent="0.35">
      <c r="B38" s="24"/>
      <c r="C38" s="24"/>
    </row>
    <row r="39" spans="2:3" x14ac:dyDescent="0.35">
      <c r="B39" s="24"/>
      <c r="C39" s="24"/>
    </row>
    <row r="40" spans="2:3" x14ac:dyDescent="0.35">
      <c r="B40" s="24"/>
      <c r="C40" s="24"/>
    </row>
    <row r="41" spans="2:3" x14ac:dyDescent="0.35">
      <c r="B41" s="24"/>
      <c r="C41" s="24"/>
    </row>
    <row r="42" spans="2:3" x14ac:dyDescent="0.35">
      <c r="B42" s="24"/>
      <c r="C42" s="24"/>
    </row>
    <row r="43" spans="2:3" x14ac:dyDescent="0.35">
      <c r="B43" s="24"/>
      <c r="C43" s="24"/>
    </row>
    <row r="44" spans="2:3" x14ac:dyDescent="0.35">
      <c r="B44" s="24"/>
      <c r="C44" s="24"/>
    </row>
    <row r="45" spans="2:3" x14ac:dyDescent="0.35">
      <c r="B45" s="24"/>
      <c r="C45" s="24"/>
    </row>
    <row r="46" spans="2:3" x14ac:dyDescent="0.35">
      <c r="B46" s="24"/>
      <c r="C46" s="24"/>
    </row>
    <row r="47" spans="2:3" x14ac:dyDescent="0.35">
      <c r="B47" s="24"/>
      <c r="C47" s="24"/>
    </row>
    <row r="48" spans="2:3" x14ac:dyDescent="0.35">
      <c r="B48" s="24"/>
      <c r="C48" s="24"/>
    </row>
    <row r="49" spans="2:3" x14ac:dyDescent="0.35">
      <c r="B49" s="24"/>
      <c r="C49" s="24"/>
    </row>
    <row r="50" spans="2:3" x14ac:dyDescent="0.35">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44" t="s">
        <v>74</v>
      </c>
      <c r="B1" s="44"/>
      <c r="C1" s="44"/>
    </row>
    <row r="2" spans="1:3" x14ac:dyDescent="0.35">
      <c r="A2" s="9" t="s">
        <v>22</v>
      </c>
      <c r="B2" s="39" t="str">
        <f>'GENERALES NOTA 321'!B2:C2</f>
        <v>SINIESTRO 106486341  - APLICATIVO 103012</v>
      </c>
      <c r="C2" s="40"/>
    </row>
    <row r="3" spans="1:3" x14ac:dyDescent="0.35">
      <c r="A3" s="18" t="s">
        <v>5</v>
      </c>
      <c r="B3" s="39" t="str">
        <f>'GENERALES NOTA 322'!B2:C2</f>
        <v>SOIF 061-2017</v>
      </c>
      <c r="C3" s="40"/>
    </row>
    <row r="4" spans="1:3" s="2" customFormat="1" x14ac:dyDescent="0.35">
      <c r="A4" s="5" t="s">
        <v>6</v>
      </c>
      <c r="B4" s="28" t="str">
        <f>'GENERALES NOTA 322'!B3:C3</f>
        <v xml:space="preserve">Contraloría Departamental del Valle del Cauca </v>
      </c>
      <c r="C4" s="28"/>
    </row>
    <row r="5" spans="1:3" s="2" customFormat="1" x14ac:dyDescent="0.35">
      <c r="A5" s="5" t="s">
        <v>9</v>
      </c>
      <c r="B5" s="39" t="str">
        <f>'IMPUTACIÓN- GENERALES NOTA 324 '!B5:C5</f>
        <v>Empresa Aguas de Buga S.A. E.S.P.</v>
      </c>
      <c r="C5" s="40"/>
    </row>
    <row r="6" spans="1:3" s="2" customFormat="1" x14ac:dyDescent="0.35">
      <c r="A6" s="5" t="s">
        <v>10</v>
      </c>
      <c r="B6" s="28">
        <f>'GENERALES NOTA 322'!B7:C7</f>
        <v>83877230</v>
      </c>
      <c r="C6" s="28"/>
    </row>
    <row r="7" spans="1:3" s="2" customFormat="1" x14ac:dyDescent="0.35">
      <c r="A7" s="5" t="s">
        <v>11</v>
      </c>
      <c r="B7" s="28" t="str">
        <f>'GENERALES NOTA 322'!B8:C8</f>
        <v>ALLIANZ SEGUROS S.A.</v>
      </c>
      <c r="C7" s="28"/>
    </row>
    <row r="8" spans="1:3" x14ac:dyDescent="0.35">
      <c r="A8" s="10" t="s">
        <v>63</v>
      </c>
      <c r="B8" s="29"/>
      <c r="C8" s="31"/>
    </row>
    <row r="9" spans="1:3" x14ac:dyDescent="0.35">
      <c r="A9" s="10" t="s">
        <v>67</v>
      </c>
      <c r="B9" s="70"/>
      <c r="C9" s="70"/>
    </row>
    <row r="10" spans="1:3" x14ac:dyDescent="0.35">
      <c r="A10" s="10" t="s">
        <v>75</v>
      </c>
      <c r="B10" s="70"/>
      <c r="C10" s="70"/>
    </row>
    <row r="11" spans="1:3" ht="43.5" x14ac:dyDescent="0.35">
      <c r="A11" s="5" t="s">
        <v>76</v>
      </c>
      <c r="B11" s="28"/>
      <c r="C11" s="28"/>
    </row>
    <row r="12" spans="1:3" ht="43.5" x14ac:dyDescent="0.35">
      <c r="A12" s="5" t="s">
        <v>77</v>
      </c>
      <c r="B12" s="28"/>
      <c r="C12" s="28"/>
    </row>
    <row r="13" spans="1:3" x14ac:dyDescent="0.35">
      <c r="A13" s="5" t="s">
        <v>78</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71"/>
      <c r="C2" s="71"/>
      <c r="I2" t="s">
        <v>79</v>
      </c>
      <c r="N2" t="s">
        <v>73</v>
      </c>
    </row>
    <row r="3" spans="2:14" ht="15" customHeight="1" thickTop="1" thickBot="1" x14ac:dyDescent="0.4">
      <c r="B3" s="71" t="s">
        <v>80</v>
      </c>
      <c r="C3" s="71"/>
      <c r="I3" t="s">
        <v>64</v>
      </c>
      <c r="N3" t="s">
        <v>64</v>
      </c>
    </row>
    <row r="4" spans="2:14" ht="15" customHeight="1" thickTop="1" thickBot="1" x14ac:dyDescent="0.4">
      <c r="B4" s="12" t="s">
        <v>81</v>
      </c>
      <c r="C4" s="13"/>
      <c r="I4" t="s">
        <v>82</v>
      </c>
      <c r="N4" t="s">
        <v>66</v>
      </c>
    </row>
    <row r="5" spans="2:14" ht="15" customHeight="1" thickTop="1" thickBot="1" x14ac:dyDescent="0.4">
      <c r="B5" s="12" t="s">
        <v>83</v>
      </c>
      <c r="C5" s="13"/>
    </row>
    <row r="6" spans="2:14" ht="15" customHeight="1" thickTop="1" thickBot="1" x14ac:dyDescent="0.4">
      <c r="B6" s="12" t="s">
        <v>84</v>
      </c>
      <c r="C6" s="13"/>
    </row>
    <row r="7" spans="2:14" ht="44.5" thickTop="1" thickBot="1" x14ac:dyDescent="0.4">
      <c r="B7" s="12" t="s">
        <v>85</v>
      </c>
      <c r="C7" s="14"/>
    </row>
    <row r="8" spans="2:14" ht="30" thickTop="1" thickBot="1" x14ac:dyDescent="0.4">
      <c r="B8" s="12" t="s">
        <v>86</v>
      </c>
      <c r="C8" s="13"/>
    </row>
    <row r="9" spans="2:14" ht="44.5" thickTop="1" thickBot="1" x14ac:dyDescent="0.4">
      <c r="B9" s="12" t="s">
        <v>87</v>
      </c>
      <c r="C9" s="15"/>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88</v>
      </c>
      <c r="C1" s="7" t="s">
        <v>30</v>
      </c>
      <c r="D1" s="7" t="s">
        <v>34</v>
      </c>
      <c r="E1" s="3" t="s">
        <v>89</v>
      </c>
      <c r="F1" s="2" t="s">
        <v>66</v>
      </c>
      <c r="G1" s="4">
        <v>0</v>
      </c>
      <c r="H1" t="s">
        <v>90</v>
      </c>
      <c r="I1" t="s">
        <v>91</v>
      </c>
    </row>
    <row r="2" spans="1:9" x14ac:dyDescent="0.35">
      <c r="A2" t="s">
        <v>92</v>
      </c>
      <c r="B2" t="s">
        <v>93</v>
      </c>
      <c r="C2" t="s">
        <v>94</v>
      </c>
      <c r="D2" s="2" t="s">
        <v>95</v>
      </c>
      <c r="E2" s="1" t="s">
        <v>96</v>
      </c>
      <c r="F2" s="2" t="s">
        <v>73</v>
      </c>
      <c r="G2" s="4">
        <v>0.7</v>
      </c>
      <c r="H2" t="s">
        <v>97</v>
      </c>
      <c r="I2" t="s">
        <v>98</v>
      </c>
    </row>
    <row r="3" spans="1:9" x14ac:dyDescent="0.35">
      <c r="A3" t="s">
        <v>99</v>
      </c>
      <c r="C3" t="s">
        <v>100</v>
      </c>
      <c r="D3" s="2" t="s">
        <v>101</v>
      </c>
      <c r="E3" s="1" t="s">
        <v>102</v>
      </c>
      <c r="F3" s="2" t="s">
        <v>64</v>
      </c>
      <c r="G3" s="4">
        <v>0.3</v>
      </c>
      <c r="H3" t="s">
        <v>103</v>
      </c>
      <c r="I3" t="s">
        <v>104</v>
      </c>
    </row>
    <row r="4" spans="1:9" x14ac:dyDescent="0.35">
      <c r="A4" t="s">
        <v>105</v>
      </c>
      <c r="C4" t="s">
        <v>106</v>
      </c>
      <c r="E4" s="1" t="s">
        <v>107</v>
      </c>
      <c r="H4" t="s">
        <v>108</v>
      </c>
      <c r="I4" t="s">
        <v>109</v>
      </c>
    </row>
    <row r="5" spans="1:9" x14ac:dyDescent="0.35">
      <c r="A5" t="s">
        <v>110</v>
      </c>
      <c r="E5" s="1" t="s">
        <v>111</v>
      </c>
      <c r="H5" t="s">
        <v>112</v>
      </c>
      <c r="I5" t="s">
        <v>113</v>
      </c>
    </row>
    <row r="6" spans="1:9" x14ac:dyDescent="0.35">
      <c r="E6" s="1" t="s">
        <v>114</v>
      </c>
      <c r="I6" t="s">
        <v>115</v>
      </c>
    </row>
    <row r="7" spans="1:9" x14ac:dyDescent="0.35">
      <c r="E7" s="1" t="s">
        <v>116</v>
      </c>
    </row>
    <row r="8" spans="1:9" x14ac:dyDescent="0.35">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2024-12-27T01:42:39Z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