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ce02698\Downloads\"/>
    </mc:Choice>
  </mc:AlternateContent>
  <xr:revisionPtr revIDLastSave="0" documentId="13_ncr:1_{DCCB7F6C-DD12-405B-ADC1-AF1E4A31AF5E}" xr6:coauthVersionLast="47" xr6:coauthVersionMax="47" xr10:uidLastSave="{00000000-0000-0000-0000-000000000000}"/>
  <bookViews>
    <workbookView xWindow="-110" yWindow="-110" windowWidth="19420" windowHeight="10300" firstSheet="1" activeTab="2" xr2:uid="{00000000-000D-0000-FFFF-FFFF00000000}"/>
  </bookViews>
  <sheets>
    <sheet name="NOTAS" sheetId="15" state="hidden" r:id="rId1"/>
    <sheet name="GENERALES NOTA 322" sheetId="5" r:id="rId2"/>
    <sheet name="GENERALES NOTA 321" sheetId="10" r:id="rId3"/>
    <sheet name="APERTURA- GENERALES  NOTA 324" sheetId="14" r:id="rId4"/>
    <sheet name="IMPUTACIÓN- GENERALES NOTA 324 " sheetId="17" r:id="rId5"/>
    <sheet name="GENERALES NOTA 325" sheetId="12" r:id="rId6"/>
    <sheet name="ACTUALIZACIÓN CONTINGENCIA" sheetId="13" r:id="rId7"/>
    <sheet name="Hoja2" sheetId="6" state="hidden" r:id="rId8"/>
  </sheets>
  <externalReferences>
    <externalReference r:id="rId9"/>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7" l="1"/>
  <c r="B7" i="17"/>
  <c r="B6" i="17"/>
  <c r="B4" i="17"/>
  <c r="B3" i="17"/>
  <c r="B2" i="17"/>
  <c r="B5" i="10"/>
  <c r="B5" i="14" s="1"/>
  <c r="B4" i="10"/>
  <c r="B3" i="10"/>
  <c r="B4" i="14"/>
  <c r="B6" i="14"/>
  <c r="B8" i="14"/>
  <c r="B7" i="14"/>
  <c r="B3" i="14"/>
  <c r="B2" i="14"/>
  <c r="B3" i="12"/>
  <c r="B12" i="17" l="1"/>
  <c r="B11" i="17" s="1"/>
  <c r="B15" i="17" s="1"/>
  <c r="B5" i="17"/>
  <c r="B5" i="12" s="1"/>
  <c r="B12" i="14"/>
  <c r="B2" i="12"/>
  <c r="B7" i="12"/>
  <c r="B6" i="12"/>
  <c r="B4" i="12"/>
  <c r="B11" i="14" l="1"/>
  <c r="B15" i="14" s="1"/>
  <c r="B7" i="10"/>
  <c r="B6" i="10"/>
</calcChain>
</file>

<file path=xl/sharedStrings.xml><?xml version="1.0" encoding="utf-8"?>
<sst xmlns="http://schemas.openxmlformats.org/spreadsheetml/2006/main" count="226" uniqueCount="145">
  <si>
    <t>Verbal</t>
  </si>
  <si>
    <t>Ordinario</t>
  </si>
  <si>
    <t>Apertura</t>
  </si>
  <si>
    <t>Imputación</t>
  </si>
  <si>
    <t>SOLICITUD DE ANTECEDENTES -ABOGADO EXTERNO-</t>
  </si>
  <si>
    <t>Radicado</t>
  </si>
  <si>
    <t>Contraloría</t>
  </si>
  <si>
    <t>Tipo de Proceso</t>
  </si>
  <si>
    <t>Etapa</t>
  </si>
  <si>
    <t>Entidad Afectada</t>
  </si>
  <si>
    <t>Detrimento</t>
  </si>
  <si>
    <t>Terceros civilmente responsables</t>
  </si>
  <si>
    <t>Fecha de los hechos (Fecha exacta)</t>
  </si>
  <si>
    <t>breve resumen de los hechos</t>
  </si>
  <si>
    <t>Asegurado</t>
  </si>
  <si>
    <t>Nit Asegurado</t>
  </si>
  <si>
    <t xml:space="preserve">No. Póliza vinculada (las que se necesite solicitar). </t>
  </si>
  <si>
    <t>Amparo a afectar</t>
  </si>
  <si>
    <t>Fecha de asignación</t>
  </si>
  <si>
    <t>Fecha de notificación</t>
  </si>
  <si>
    <t xml:space="preserve">Fecha de contestacion </t>
  </si>
  <si>
    <t>REMISION DE ANTECEDENTES - ABOGADO INTERNO-</t>
  </si>
  <si>
    <t>SINIESTRO - APLICATIVO</t>
  </si>
  <si>
    <t>PÓLIZA</t>
  </si>
  <si>
    <t>AMPARO A AFECTAR</t>
  </si>
  <si>
    <t>VALOR ASEGURADO DISPONIBLE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</si>
  <si>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</si>
  <si>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</si>
  <si>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</si>
  <si>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</si>
  <si>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</si>
  <si>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</si>
  <si>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</si>
  <si>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</si>
  <si>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</si>
  <si>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</si>
  <si>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</si>
  <si>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</si>
  <si>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</si>
  <si>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</si>
  <si>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</si>
  <si>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</si>
  <si>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</si>
  <si>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</si>
  <si>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Concepto técnico de la póliza vinculada</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</si>
  <si>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</si>
  <si>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</si>
  <si>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</si>
  <si>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</si>
  <si>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</si>
  <si>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</si>
  <si>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</si>
  <si>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</si>
  <si>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</si>
  <si>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</si>
  <si>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</si>
  <si>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</si>
  <si>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</si>
  <si>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</si>
  <si>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</si>
  <si>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</si>
  <si>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</si>
  <si>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VALOR ASEGURADO</t>
  </si>
  <si>
    <t>Clasificación Contingencia</t>
  </si>
  <si>
    <t>EVENTUAL</t>
  </si>
  <si>
    <t>Concepto del Abogado sobre la Contingencia:(Se debe indicar las razones por las cuales se considera que el proceso es Eventual, Remoto o Probable.)</t>
  </si>
  <si>
    <t>PROBABLE</t>
  </si>
  <si>
    <t>VALOR CONTINGENCIA</t>
  </si>
  <si>
    <t xml:space="preserve">VALOR TOMAR </t>
  </si>
  <si>
    <t>DEDUCIBLE</t>
  </si>
  <si>
    <t>Reserva propuesta</t>
  </si>
  <si>
    <t>Observaciones sobre el valor de la contingencia: (Se debe explicar como se aterrizaron las pretensiones.)</t>
  </si>
  <si>
    <t>Defensa de la Aseguradora: (1. Enumerar y enunciar las excepciones propuestas en el escrito de defensa y/o solicitud de desvinculación Y 2. Confirmar solicitud de vinculación coaseguradoras en caso de que proceda )</t>
  </si>
  <si>
    <t>REMOTO</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</si>
  <si>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</si>
  <si>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</si>
  <si>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</si>
  <si>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</si>
  <si>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</si>
  <si>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PROBALE</t>
  </si>
  <si>
    <t>FORMATO ACTUALIZACION PROCESO PRF</t>
  </si>
  <si>
    <t>SINIESTRO</t>
  </si>
  <si>
    <t>REMOTA</t>
  </si>
  <si>
    <t>RADICADO PRF</t>
  </si>
  <si>
    <t>ENTIDAD AFECTADA</t>
  </si>
  <si>
    <t>SI CAMBIO EL VALOR DE LA CONTINGENCIA INDIQUE EL NUEVO VALOR</t>
  </si>
  <si>
    <t xml:space="preserve">SI CAMBIO LA CONTINGENCIA DEL PROCESO INDIQUELA </t>
  </si>
  <si>
    <t>INDIQUE LAS RAZONES DEL CAMBIO DE CALIFICACION Y/O VALOR DE LA CONTINGENCIA (max 500 caracteres)</t>
  </si>
  <si>
    <t>SI</t>
  </si>
  <si>
    <t>MOTIVO DE LA DEMANDA</t>
  </si>
  <si>
    <t xml:space="preserve">Situcion Laboral </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</si>
  <si>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</si>
  <si>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</si>
  <si>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</si>
  <si>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</si>
  <si>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</si>
  <si>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</si>
  <si>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</si>
  <si>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</si>
  <si>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</si>
  <si>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</si>
  <si>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</si>
  <si>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</si>
  <si>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</si>
  <si>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</si>
  <si>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</si>
  <si>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</si>
  <si>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</si>
  <si>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</si>
  <si>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</si>
  <si>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</si>
  <si>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</si>
  <si>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</si>
  <si>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</si>
  <si>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</si>
  <si>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</si>
  <si>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</si>
  <si>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</si>
  <si>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SOIF 061-2017</t>
  </si>
  <si>
    <t xml:space="preserve">Contraloría Departamental del Valle del Cauca </t>
  </si>
  <si>
    <t>Empresa Aguas de Buga S.A. E.S.P.</t>
  </si>
  <si>
    <t>Aguas de Buga S.A. E.S.P.</t>
  </si>
  <si>
    <t>8150016293</t>
  </si>
  <si>
    <t xml:space="preserve">022081636 </t>
  </si>
  <si>
    <t>Amparo básico</t>
  </si>
  <si>
    <t>12 de diciembre de 2024</t>
  </si>
  <si>
    <t>ALLIANZ SEGUROS S.A.</t>
  </si>
  <si>
    <t>27 de diciembre de 2024</t>
  </si>
  <si>
    <t>Se evidenciaron inconsistencias, falta de análisis de la información comercial entregada por la Empresa de Servicios Públicos Aguas de Buga S.A. E.S.P., que afectan ingresos de la empresa. Así como, falta de ejecución de las actividades comerciales operativas que repercuten en las perdidas comerciales. Analizando la base objeto del hallazgo fiscal se observó lo siguiente: 186 clientes de acueducto y 86 clientes de alcantarillado que se les reliquidó la factura (valor total de la factura = 0), el suscriptor no realizó pago y no se colocó la causa del descuento; 53 usuarios que tienen observación de lectura sin consumo, no se les cobró consumo y presentan diferencia de lectura; 63 usuarios presentan mora de más de noventa días en cartera y los medidores tienen diferencia de lectura; 905 usuarios que se les factura menos de 5m3 porque sus medidores tienen lectura &gt;3000 m3 o están en mal estado, los cuales pueden estar submidiendo y/o con tecnología obsoleta. Adicionalmente, está reportando mal la información al SUI, porque los abonos parciales no puede ir en otros cobros, según la resolución No. SSPD 201730009945 del 28 de marzo de 2017. Lo anterior - en palabras del ente contralor - vulnera el contrato de condiciones uniformes, la Ley 373 de 1977 y el artículo 209 de la Constitución Política, situación que se da porque Aguas de Buga tiene subcontratado el proceso comercial y no realiza un control efectivo, adicionalmente, no tiene un plan de reducción de perdidas estructurado que le permita poder tomar acciones en la operación de los sistemas, falta de seguimiento, medición y análisis de datos (al mes de abril de 2017 existen 95 clientes sin medidor, 687 medidores en mal estado y 8679 medidores que tienen lectura &gt; 3000 m3, los cuales pueden estar submidiendo y/o con tecnología obsoleta).</t>
  </si>
  <si>
    <t>22 de agosto de 2017</t>
  </si>
  <si>
    <t xml:space="preserve">RADICADO </t>
  </si>
  <si>
    <t>CONTRALORÍA</t>
  </si>
  <si>
    <t>DETRIMENTO</t>
  </si>
  <si>
    <t>TERCEROS CIVILMENTE RESPONSABLES</t>
  </si>
  <si>
    <r>
      <t xml:space="preserve">SINIESTRO </t>
    </r>
    <r>
      <rPr>
        <sz val="11"/>
        <color theme="1"/>
        <rFont val="Calibri"/>
        <family val="2"/>
        <scheme val="minor"/>
      </rPr>
      <t>106486341  -</t>
    </r>
    <r>
      <rPr>
        <b/>
        <sz val="11"/>
        <color theme="1"/>
        <rFont val="Calibri"/>
        <family val="2"/>
        <scheme val="minor"/>
      </rPr>
      <t xml:space="preserve"> APLICATIVO </t>
    </r>
    <r>
      <rPr>
        <sz val="11"/>
        <color theme="1"/>
        <rFont val="Calibri"/>
        <family val="2"/>
        <scheme val="minor"/>
      </rPr>
      <t>103012</t>
    </r>
  </si>
  <si>
    <t>22081636 / 0</t>
  </si>
  <si>
    <t>Alcances fiscales</t>
  </si>
  <si>
    <t>Desde el 01/04/2017 hasta el31/03/2018.</t>
  </si>
  <si>
    <t>N/A</t>
  </si>
  <si>
    <t>X - La cobertura otorgada para amparar al asegurado con sujeción a las condiciones de la póliza, contra apropiación indebida de dinero u otros bienes de su propiedad que aconteciere como consecuencia de hurto calificado, hurto, abuso de confianza, falsedad y estafa, de acuerdo con su definición legal, en que incurran sus empleados, siempre y cuando el hecho sea cometido durante la vigencia de la póliza. Las pérdidas provenientes de un número plural de eventos ocurridos durante la vigencia del contrato de los cuales haya sido autor principal o en las que se halle implicado un mismo trabajador, se consideran para los efectos de la póliza como un mismo siniestro.</t>
  </si>
  <si>
    <t>La suma asegurada se encuentra disponible, ya que no se han efectuado pagos con cargo al seguro vinculado.</t>
  </si>
  <si>
    <t>X - 100.000.000.</t>
  </si>
  <si>
    <t xml:space="preserve">• Disminución de la suma asegurada por pago de indemnizaciones con cargo a la PÓLIZA DE MANEJO No.022081636 / 0.
</t>
  </si>
  <si>
    <t>X -  La suma asegurada se encuentra disponible, ya que no se han efectuado pagos con cargo al seguro vinculado.</t>
  </si>
  <si>
    <t>X - 10% de la pérdida mínimo $644.000.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</si>
</sst>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 #,##0;\-&quot;$&quot;\ #,##0"/>
    <numFmt numFmtId="6" formatCode="&quot;$&quot;\ #,##0;[Red]\-&quot;$&quot;\ #,##0"/>
    <numFmt numFmtId="42" formatCode="_-&quot;$&quot;\ * #,##0_-;\-&quot;$&quot;\ * #,##0_-;_-&quot;$&quot;\ *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3" tint="-0.499984740745262"/>
      <name val="Calibri"/>
      <family val="2"/>
      <scheme val="minor"/>
    </font>
    <font>
      <b/>
      <sz val="11"/>
      <color theme="3" tint="-0.499984740745262"/>
      <name val="Calibri"/>
      <family val="2"/>
      <scheme val="minor"/>
    </font>
    <font>
      <b/>
      <sz val="16"/>
      <color theme="3" tint="-0.499984740745262"/>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4" tint="-0.499984740745262"/>
        <bgColor indexed="64"/>
      </patternFill>
    </fill>
    <fill>
      <patternFill patternType="solid">
        <fgColor theme="4"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ck">
        <color theme="0"/>
      </top>
      <bottom/>
      <diagonal/>
    </border>
    <border>
      <left style="thick">
        <color theme="0"/>
      </left>
      <right style="thick">
        <color theme="0"/>
      </right>
      <top style="thick">
        <color theme="0"/>
      </top>
      <bottom style="thick">
        <color theme="0"/>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0" fillId="0" borderId="1" xfId="0" applyBorder="1" applyAlignment="1">
      <alignment horizontal="justify" vertical="top"/>
    </xf>
    <xf numFmtId="0" fontId="0" fillId="0" borderId="2" xfId="0" applyBorder="1" applyAlignment="1">
      <alignment horizontal="justify" vertical="top"/>
    </xf>
    <xf numFmtId="0" fontId="2" fillId="0" borderId="1" xfId="0" applyFont="1" applyBorder="1" applyAlignment="1">
      <alignment horizontal="justify" vertical="top"/>
    </xf>
    <xf numFmtId="9" fontId="0" fillId="0" borderId="0" xfId="0" applyNumberFormat="1"/>
    <xf numFmtId="0" fontId="4" fillId="7" borderId="11" xfId="0" applyFont="1" applyFill="1" applyBorder="1" applyAlignment="1">
      <alignment vertical="center" wrapText="1"/>
    </xf>
    <xf numFmtId="0" fontId="0" fillId="8" borderId="10" xfId="0" applyFill="1" applyBorder="1" applyAlignment="1">
      <alignment horizontal="center" vertical="center"/>
    </xf>
    <xf numFmtId="6" fontId="0" fillId="8" borderId="10" xfId="0" applyNumberFormat="1" applyFill="1" applyBorder="1" applyAlignment="1">
      <alignment horizontal="center" vertical="center"/>
    </xf>
    <xf numFmtId="0" fontId="0" fillId="8" borderId="10" xfId="0" applyFill="1" applyBorder="1" applyAlignment="1">
      <alignment horizontal="center" vertical="center" wrapText="1"/>
    </xf>
    <xf numFmtId="0" fontId="0" fillId="0" borderId="1" xfId="0" applyBorder="1" applyAlignment="1">
      <alignment vertical="top"/>
    </xf>
    <xf numFmtId="0" fontId="2" fillId="0" borderId="0" xfId="0" applyFont="1"/>
    <xf numFmtId="0" fontId="2" fillId="0" borderId="2" xfId="0" applyFont="1" applyBorder="1" applyAlignment="1">
      <alignment horizontal="justify" vertical="top"/>
    </xf>
    <xf numFmtId="0" fontId="0" fillId="0" borderId="2" xfId="0" applyBorder="1" applyAlignment="1" applyProtection="1">
      <alignment horizontal="justify" vertical="top"/>
      <protection locked="0"/>
    </xf>
    <xf numFmtId="0" fontId="2" fillId="0" borderId="2" xfId="0" applyFont="1"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0" fontId="0" fillId="0" borderId="0" xfId="0" applyProtection="1">
      <protection locked="0"/>
    </xf>
    <xf numFmtId="0" fontId="7" fillId="0" borderId="0" xfId="0" applyFont="1" applyProtection="1">
      <protection locked="0"/>
    </xf>
    <xf numFmtId="0" fontId="5" fillId="2" borderId="7" xfId="0" applyFont="1" applyFill="1" applyBorder="1" applyAlignment="1">
      <alignment horizontal="justify" vertical="top"/>
    </xf>
    <xf numFmtId="0" fontId="2" fillId="8" borderId="1" xfId="0" applyFont="1" applyFill="1" applyBorder="1" applyAlignment="1">
      <alignment horizontal="justify" vertical="top"/>
    </xf>
    <xf numFmtId="0" fontId="2" fillId="0" borderId="8" xfId="0" applyFont="1" applyBorder="1" applyAlignment="1">
      <alignment vertical="center" wrapText="1"/>
    </xf>
    <xf numFmtId="0" fontId="0" fillId="0" borderId="1" xfId="0" applyBorder="1" applyAlignment="1">
      <alignment horizontal="justify" vertical="top"/>
    </xf>
    <xf numFmtId="0" fontId="0" fillId="0" borderId="2" xfId="0" applyBorder="1" applyAlignment="1">
      <alignment horizontal="justify" vertical="top"/>
    </xf>
    <xf numFmtId="0" fontId="10" fillId="0" borderId="3" xfId="0" applyFont="1" applyBorder="1" applyAlignment="1">
      <alignment horizontal="justify" vertical="top"/>
    </xf>
    <xf numFmtId="0" fontId="0" fillId="0" borderId="3" xfId="0" applyBorder="1" applyAlignment="1">
      <alignment horizontal="justify" vertical="top"/>
    </xf>
    <xf numFmtId="0" fontId="3" fillId="2" borderId="0" xfId="0" applyFont="1" applyFill="1" applyAlignment="1">
      <alignment horizontal="center" vertical="top"/>
    </xf>
    <xf numFmtId="0" fontId="10" fillId="0" borderId="1" xfId="0" applyFont="1" applyBorder="1" applyAlignment="1">
      <alignment horizontal="justify" vertical="top"/>
    </xf>
    <xf numFmtId="0" fontId="0" fillId="0" borderId="2" xfId="0" applyBorder="1" applyAlignment="1">
      <alignment horizontal="left" vertical="top" wrapText="1"/>
    </xf>
    <xf numFmtId="0" fontId="0" fillId="0" borderId="3" xfId="0" applyBorder="1" applyAlignment="1">
      <alignment horizontal="left" vertical="top" wrapText="1"/>
    </xf>
    <xf numFmtId="6" fontId="0" fillId="0" borderId="1" xfId="0" applyNumberFormat="1" applyBorder="1" applyAlignment="1">
      <alignment horizontal="justify"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49" fontId="0" fillId="0" borderId="1" xfId="0" applyNumberFormat="1" applyBorder="1" applyAlignment="1">
      <alignment horizontal="justify"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2" fillId="4" borderId="5" xfId="0" applyFont="1" applyFill="1" applyBorder="1" applyAlignment="1" applyProtection="1">
      <alignment horizontal="center" vertical="top" wrapText="1"/>
      <protection locked="0"/>
    </xf>
    <xf numFmtId="0" fontId="2" fillId="4" borderId="6" xfId="0" applyFont="1" applyFill="1" applyBorder="1" applyAlignment="1" applyProtection="1">
      <alignment horizontal="center" vertical="top" wrapText="1"/>
      <protection locked="0"/>
    </xf>
    <xf numFmtId="42" fontId="8" fillId="8" borderId="1" xfId="0" applyNumberFormat="1" applyFont="1" applyFill="1" applyBorder="1" applyAlignment="1">
      <alignment horizontal="center" vertical="top"/>
    </xf>
    <xf numFmtId="0" fontId="8" fillId="8" borderId="1" xfId="0" applyFont="1" applyFill="1" applyBorder="1" applyAlignment="1">
      <alignment horizontal="center" vertical="top"/>
    </xf>
    <xf numFmtId="42" fontId="0" fillId="0" borderId="12" xfId="1" applyFont="1" applyBorder="1" applyAlignment="1" applyProtection="1">
      <alignment horizontal="center" vertical="top"/>
    </xf>
    <xf numFmtId="42" fontId="0" fillId="0" borderId="13" xfId="1" applyFont="1" applyBorder="1" applyAlignment="1" applyProtection="1">
      <alignment horizontal="center" vertical="top"/>
    </xf>
    <xf numFmtId="42" fontId="8" fillId="0" borderId="2" xfId="1" applyFont="1" applyBorder="1" applyAlignment="1" applyProtection="1">
      <alignment horizontal="center" vertical="top"/>
    </xf>
    <xf numFmtId="42" fontId="8" fillId="0" borderId="3" xfId="1" applyFont="1" applyBorder="1" applyAlignment="1" applyProtection="1">
      <alignment horizontal="center" vertical="top"/>
    </xf>
    <xf numFmtId="9" fontId="8" fillId="0" borderId="1" xfId="2" applyFont="1" applyBorder="1" applyAlignment="1" applyProtection="1">
      <alignment horizontal="center" vertical="top"/>
      <protection locked="0"/>
    </xf>
    <xf numFmtId="42" fontId="8" fillId="0" borderId="1" xfId="1" applyFont="1" applyBorder="1" applyAlignment="1" applyProtection="1">
      <alignment horizontal="center" vertical="top"/>
      <protection locked="0"/>
    </xf>
    <xf numFmtId="1" fontId="8" fillId="0" borderId="1" xfId="1" applyNumberFormat="1" applyFont="1" applyBorder="1" applyAlignment="1" applyProtection="1">
      <alignment horizontal="center" vertical="top"/>
      <protection locked="0"/>
    </xf>
    <xf numFmtId="42" fontId="0" fillId="0" borderId="1" xfId="1" applyFont="1" applyBorder="1" applyAlignment="1" applyProtection="1">
      <alignment horizontal="justify" vertical="top"/>
    </xf>
    <xf numFmtId="0" fontId="3" fillId="2" borderId="4" xfId="0" applyFont="1" applyFill="1" applyBorder="1" applyAlignment="1" applyProtection="1">
      <alignment horizontal="center" vertical="top"/>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42" fontId="0" fillId="0" borderId="2" xfId="1" applyFont="1" applyBorder="1" applyAlignment="1" applyProtection="1">
      <alignment horizontal="center" vertical="top"/>
    </xf>
    <xf numFmtId="42" fontId="0" fillId="0" borderId="3" xfId="1" applyFont="1" applyBorder="1" applyAlignment="1" applyProtection="1">
      <alignment horizontal="center" vertical="top"/>
    </xf>
    <xf numFmtId="42" fontId="0" fillId="5" borderId="1" xfId="1" applyFont="1" applyFill="1" applyBorder="1" applyAlignment="1">
      <alignment horizontal="justify" vertical="top"/>
    </xf>
    <xf numFmtId="0" fontId="9" fillId="0" borderId="10" xfId="0" applyFont="1" applyBorder="1" applyAlignment="1">
      <alignment horizontal="center" vertical="center"/>
    </xf>
    <xf numFmtId="0" fontId="6" fillId="0" borderId="2" xfId="0" applyFont="1" applyFill="1" applyBorder="1" applyAlignment="1">
      <alignment horizontal="justify" vertical="top" wrapText="1"/>
    </xf>
    <xf numFmtId="0" fontId="6" fillId="0" borderId="3" xfId="0" applyFont="1" applyFill="1" applyBorder="1" applyAlignment="1">
      <alignment horizontal="justify" vertical="top" wrapText="1"/>
    </xf>
    <xf numFmtId="0" fontId="4" fillId="6" borderId="8" xfId="0" applyFont="1" applyFill="1" applyBorder="1" applyAlignment="1">
      <alignment horizontal="center" vertical="center"/>
    </xf>
    <xf numFmtId="0" fontId="4" fillId="6" borderId="9" xfId="0" applyFont="1" applyFill="1" applyBorder="1" applyAlignment="1">
      <alignment horizontal="center" vertical="center"/>
    </xf>
    <xf numFmtId="0" fontId="2" fillId="0" borderId="4" xfId="0" applyFont="1" applyBorder="1" applyAlignment="1">
      <alignment horizontal="justify" vertical="top"/>
    </xf>
    <xf numFmtId="0" fontId="2" fillId="0" borderId="2" xfId="0" applyFont="1" applyBorder="1" applyAlignment="1">
      <alignment horizontal="left" vertical="top"/>
    </xf>
    <xf numFmtId="0" fontId="2" fillId="0" borderId="3" xfId="0" applyFont="1" applyBorder="1" applyAlignment="1">
      <alignment horizontal="left" vertical="top"/>
    </xf>
    <xf numFmtId="5" fontId="0" fillId="0" borderId="1" xfId="1" applyNumberFormat="1" applyFont="1" applyBorder="1" applyAlignment="1">
      <alignment horizontal="left" vertical="top"/>
    </xf>
    <xf numFmtId="0" fontId="4" fillId="6" borderId="1" xfId="0" applyFont="1" applyFill="1" applyBorder="1" applyAlignment="1">
      <alignment horizontal="center" vertical="center"/>
    </xf>
    <xf numFmtId="0" fontId="4" fillId="6" borderId="4" xfId="0" applyFont="1" applyFill="1" applyBorder="1" applyAlignment="1">
      <alignment horizontal="center" vertical="center"/>
    </xf>
    <xf numFmtId="0" fontId="0" fillId="0" borderId="1" xfId="0" applyBorder="1" applyAlignment="1">
      <alignment vertical="top" wrapText="1"/>
    </xf>
    <xf numFmtId="0" fontId="0" fillId="0" borderId="2" xfId="0" applyBorder="1" applyAlignment="1">
      <alignment horizontal="left" vertical="center"/>
    </xf>
    <xf numFmtId="0" fontId="0" fillId="0" borderId="3" xfId="0" applyBorder="1" applyAlignment="1">
      <alignment horizontal="left" vertical="center"/>
    </xf>
    <xf numFmtId="0" fontId="2" fillId="0" borderId="2" xfId="0" applyFont="1" applyBorder="1" applyAlignment="1">
      <alignment horizontal="justify" vertical="center"/>
    </xf>
    <xf numFmtId="5" fontId="0" fillId="0" borderId="1" xfId="1" applyNumberFormat="1" applyFont="1" applyBorder="1" applyAlignment="1">
      <alignment horizontal="left" vertical="center"/>
    </xf>
    <xf numFmtId="5" fontId="0" fillId="0" borderId="1" xfId="1" applyNumberFormat="1" applyFont="1" applyBorder="1" applyAlignment="1">
      <alignment vertical="center" wrapText="1"/>
    </xf>
    <xf numFmtId="0" fontId="6" fillId="0" borderId="1" xfId="0" applyFont="1" applyBorder="1" applyAlignment="1">
      <alignment vertical="top" wrapText="1"/>
    </xf>
    <xf numFmtId="0" fontId="0" fillId="0" borderId="2" xfId="0" applyFont="1" applyBorder="1" applyAlignment="1">
      <alignment horizontal="left" vertical="top"/>
    </xf>
    <xf numFmtId="0" fontId="0" fillId="0" borderId="3" xfId="0" applyFont="1" applyBorder="1" applyAlignment="1">
      <alignment horizontal="left" vertical="top"/>
    </xf>
    <xf numFmtId="9" fontId="0" fillId="0" borderId="1" xfId="0" applyNumberFormat="1" applyBorder="1" applyAlignment="1">
      <alignment vertical="center"/>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a16="http://schemas.microsoft.com/office/drawing/2014/main" id="{5BA1FB4D-C6AC-4ABB-BD2D-A38C16AA132C}"/>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442DB-46B4-47EE-A674-70F880E969ED}">
  <sheetPr>
    <tabColor theme="2" tint="-0.749992370372631"/>
  </sheetPr>
  <dimension ref="A1:A5"/>
  <sheetViews>
    <sheetView workbookViewId="0">
      <selection sqref="A1:A5"/>
    </sheetView>
  </sheetViews>
  <sheetFormatPr baseColWidth="10" defaultColWidth="11.453125" defaultRowHeight="14.5" x14ac:dyDescent="0.35"/>
  <sheetData>
    <row r="1" spans="1:1" x14ac:dyDescent="0.35">
      <c r="A1" s="6" t="s">
        <v>0</v>
      </c>
    </row>
    <row r="2" spans="1:1" x14ac:dyDescent="0.35">
      <c r="A2" s="6" t="s">
        <v>1</v>
      </c>
    </row>
    <row r="3" spans="1:1" x14ac:dyDescent="0.35">
      <c r="A3" s="6"/>
    </row>
    <row r="4" spans="1:1" x14ac:dyDescent="0.35">
      <c r="A4" s="6" t="s">
        <v>2</v>
      </c>
    </row>
    <row r="5" spans="1:1" x14ac:dyDescent="0.35">
      <c r="A5" s="6" t="s">
        <v>3</v>
      </c>
    </row>
  </sheetData>
  <pageMargins left="0.7" right="0.7" top="0.75" bottom="0.75" header="0.3" footer="0.3"/>
  <pageSetup orientation="portrait"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tabColor theme="2" tint="-0.749992370372631"/>
  </sheetPr>
  <dimension ref="A1:C19"/>
  <sheetViews>
    <sheetView zoomScaleNormal="100" workbookViewId="0">
      <selection activeCell="B9" sqref="B9:C9"/>
    </sheetView>
  </sheetViews>
  <sheetFormatPr baseColWidth="10" defaultColWidth="0" defaultRowHeight="14.5" x14ac:dyDescent="0.35"/>
  <cols>
    <col min="1" max="1" width="46.1796875" style="6" bestFit="1" customWidth="1"/>
    <col min="2" max="2" width="63.81640625" style="6" customWidth="1"/>
    <col min="3" max="3" width="19.1796875" style="6" customWidth="1"/>
    <col min="4" max="4" width="11.453125" style="2" hidden="1" customWidth="1"/>
    <col min="5" max="16384" width="11.453125" style="2" hidden="1"/>
  </cols>
  <sheetData>
    <row r="1" spans="1:3" ht="18.5" x14ac:dyDescent="0.35">
      <c r="A1" s="32" t="s">
        <v>4</v>
      </c>
      <c r="B1" s="32"/>
      <c r="C1" s="32"/>
    </row>
    <row r="2" spans="1:3" x14ac:dyDescent="0.35">
      <c r="A2" s="5" t="s">
        <v>5</v>
      </c>
      <c r="B2" s="28" t="s">
        <v>118</v>
      </c>
      <c r="C2" s="28"/>
    </row>
    <row r="3" spans="1:3" ht="15" customHeight="1" x14ac:dyDescent="0.35">
      <c r="A3" s="5" t="s">
        <v>6</v>
      </c>
      <c r="B3" s="29" t="s">
        <v>119</v>
      </c>
      <c r="C3" s="31"/>
    </row>
    <row r="4" spans="1:3" x14ac:dyDescent="0.35">
      <c r="A4" s="5" t="s">
        <v>7</v>
      </c>
      <c r="B4" s="29" t="s">
        <v>1</v>
      </c>
      <c r="C4" s="30"/>
    </row>
    <row r="5" spans="1:3" x14ac:dyDescent="0.35">
      <c r="A5" s="5" t="s">
        <v>8</v>
      </c>
      <c r="B5" s="28" t="s">
        <v>3</v>
      </c>
      <c r="C5" s="33"/>
    </row>
    <row r="6" spans="1:3" x14ac:dyDescent="0.35">
      <c r="A6" s="5" t="s">
        <v>9</v>
      </c>
      <c r="B6" s="34" t="s">
        <v>120</v>
      </c>
      <c r="C6" s="35"/>
    </row>
    <row r="7" spans="1:3" x14ac:dyDescent="0.35">
      <c r="A7" s="5" t="s">
        <v>10</v>
      </c>
      <c r="B7" s="36">
        <v>83877230</v>
      </c>
      <c r="C7" s="28"/>
    </row>
    <row r="8" spans="1:3" x14ac:dyDescent="0.35">
      <c r="A8" s="27" t="s">
        <v>11</v>
      </c>
      <c r="B8" s="28" t="s">
        <v>126</v>
      </c>
      <c r="C8" s="28"/>
    </row>
    <row r="9" spans="1:3" x14ac:dyDescent="0.35">
      <c r="A9" s="5" t="s">
        <v>12</v>
      </c>
      <c r="B9" s="72" t="s">
        <v>129</v>
      </c>
      <c r="C9" s="73"/>
    </row>
    <row r="10" spans="1:3" x14ac:dyDescent="0.35">
      <c r="A10" s="41" t="s">
        <v>13</v>
      </c>
      <c r="B10" s="42" t="s">
        <v>128</v>
      </c>
      <c r="C10" s="28"/>
    </row>
    <row r="11" spans="1:3" ht="30" customHeight="1" x14ac:dyDescent="0.35">
      <c r="A11" s="41"/>
      <c r="B11" s="28"/>
      <c r="C11" s="28"/>
    </row>
    <row r="12" spans="1:3" x14ac:dyDescent="0.35">
      <c r="A12" s="41"/>
      <c r="B12" s="28"/>
      <c r="C12" s="28"/>
    </row>
    <row r="13" spans="1:3" x14ac:dyDescent="0.35">
      <c r="A13" s="5" t="s">
        <v>14</v>
      </c>
      <c r="B13" s="28" t="s">
        <v>121</v>
      </c>
      <c r="C13" s="28"/>
    </row>
    <row r="14" spans="1:3" ht="17.25" customHeight="1" x14ac:dyDescent="0.35">
      <c r="A14" s="5" t="s">
        <v>15</v>
      </c>
      <c r="B14" s="43" t="s">
        <v>122</v>
      </c>
      <c r="C14" s="43"/>
    </row>
    <row r="15" spans="1:3" ht="15.75" customHeight="1" x14ac:dyDescent="0.35">
      <c r="A15" s="5" t="s">
        <v>16</v>
      </c>
      <c r="B15" s="43" t="s">
        <v>123</v>
      </c>
      <c r="C15" s="43"/>
    </row>
    <row r="16" spans="1:3" ht="33" customHeight="1" x14ac:dyDescent="0.35">
      <c r="A16" s="5" t="s">
        <v>17</v>
      </c>
      <c r="B16" s="37" t="s">
        <v>124</v>
      </c>
      <c r="C16" s="38"/>
    </row>
    <row r="17" spans="1:3" ht="18.75" customHeight="1" x14ac:dyDescent="0.35">
      <c r="A17" s="5" t="s">
        <v>18</v>
      </c>
      <c r="B17" s="39" t="s">
        <v>125</v>
      </c>
      <c r="C17" s="40"/>
    </row>
    <row r="18" spans="1:3" x14ac:dyDescent="0.35">
      <c r="A18" s="5" t="s">
        <v>19</v>
      </c>
      <c r="B18" s="39" t="s">
        <v>125</v>
      </c>
      <c r="C18" s="40"/>
    </row>
    <row r="19" spans="1:3" x14ac:dyDescent="0.35">
      <c r="A19" s="5" t="s">
        <v>20</v>
      </c>
      <c r="B19" s="28" t="s">
        <v>127</v>
      </c>
      <c r="C19" s="28"/>
    </row>
  </sheetData>
  <mergeCells count="18">
    <mergeCell ref="B9:C9"/>
    <mergeCell ref="B16:C16"/>
    <mergeCell ref="B18:C18"/>
    <mergeCell ref="B19:C19"/>
    <mergeCell ref="A10:A12"/>
    <mergeCell ref="B10:C12"/>
    <mergeCell ref="B13:C13"/>
    <mergeCell ref="B14:C14"/>
    <mergeCell ref="B15:C15"/>
    <mergeCell ref="B17:C17"/>
    <mergeCell ref="B8:C8"/>
    <mergeCell ref="B4:C4"/>
    <mergeCell ref="B3:C3"/>
    <mergeCell ref="A1:C1"/>
    <mergeCell ref="B2:C2"/>
    <mergeCell ref="B5:C5"/>
    <mergeCell ref="B6:C6"/>
    <mergeCell ref="B7:C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2">
        <x14:dataValidation type="list" allowBlank="1" showInputMessage="1" showErrorMessage="1" xr:uid="{C6A17F71-AD67-4D74-B1A9-269FF2E3C923}">
          <x14:formula1>
            <xm:f>NOTAS!$A$4:$A$5</xm:f>
          </x14:formula1>
          <xm:sqref>B5:C5</xm:sqref>
        </x14:dataValidation>
        <x14:dataValidation type="list" allowBlank="1" showInputMessage="1" showErrorMessage="1" xr:uid="{78E26C14-022B-4C75-B265-8B7786BBB7D0}">
          <x14:formula1>
            <xm:f>NOTAS!$A$1:$A$2</xm:f>
          </x14:formula1>
          <xm:sqref>B4:C4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tabColor theme="2" tint="-0.749992370372631"/>
  </sheetPr>
  <dimension ref="A1:C48"/>
  <sheetViews>
    <sheetView tabSelected="1" topLeftCell="A3" zoomScale="90" zoomScaleNormal="90" workbookViewId="0">
      <selection activeCell="C40" sqref="C40"/>
    </sheetView>
  </sheetViews>
  <sheetFormatPr baseColWidth="10" defaultColWidth="0" defaultRowHeight="14.5" x14ac:dyDescent="0.35"/>
  <cols>
    <col min="1" max="1" width="44.453125" style="17" customWidth="1"/>
    <col min="2" max="2" width="36.26953125" customWidth="1"/>
    <col min="3" max="3" width="64.453125" customWidth="1"/>
    <col min="4" max="16384" width="11.453125" hidden="1"/>
  </cols>
  <sheetData>
    <row r="1" spans="1:3" ht="18.5" x14ac:dyDescent="0.35">
      <c r="A1" s="44" t="s">
        <v>21</v>
      </c>
      <c r="B1" s="44"/>
      <c r="C1" s="44"/>
    </row>
    <row r="2" spans="1:3" x14ac:dyDescent="0.35">
      <c r="A2" s="5" t="s">
        <v>22</v>
      </c>
      <c r="B2" s="77" t="s">
        <v>134</v>
      </c>
      <c r="C2" s="78"/>
    </row>
    <row r="3" spans="1:3" s="17" customFormat="1" x14ac:dyDescent="0.35">
      <c r="A3" s="5" t="s">
        <v>130</v>
      </c>
      <c r="B3" s="28" t="str">
        <f>'GENERALES NOTA 322'!B2:C2</f>
        <v>SOIF 061-2017</v>
      </c>
      <c r="C3" s="28"/>
    </row>
    <row r="4" spans="1:3" s="2" customFormat="1" ht="14.5" customHeight="1" x14ac:dyDescent="0.35">
      <c r="A4" s="5" t="s">
        <v>131</v>
      </c>
      <c r="B4" s="28" t="str">
        <f>'GENERALES NOTA 322'!B3:C3</f>
        <v xml:space="preserve">Contraloría Departamental del Valle del Cauca </v>
      </c>
      <c r="C4" s="28"/>
    </row>
    <row r="5" spans="1:3" s="2" customFormat="1" x14ac:dyDescent="0.35">
      <c r="A5" s="5" t="s">
        <v>84</v>
      </c>
      <c r="B5" s="28" t="str">
        <f>'GENERALES NOTA 322'!B6:C6</f>
        <v>Empresa Aguas de Buga S.A. E.S.P.</v>
      </c>
      <c r="C5" s="28"/>
    </row>
    <row r="6" spans="1:3" s="2" customFormat="1" x14ac:dyDescent="0.35">
      <c r="A6" s="5" t="s">
        <v>132</v>
      </c>
      <c r="B6" s="79">
        <f>'GENERALES NOTA 322'!B7:C7</f>
        <v>83877230</v>
      </c>
      <c r="C6" s="79"/>
    </row>
    <row r="7" spans="1:3" s="2" customFormat="1" x14ac:dyDescent="0.35">
      <c r="A7" s="5" t="s">
        <v>133</v>
      </c>
      <c r="B7" s="28" t="str">
        <f>'GENERALES NOTA 322'!B8:C8</f>
        <v>ALLIANZ SEGUROS S.A.</v>
      </c>
      <c r="C7" s="28"/>
    </row>
    <row r="8" spans="1:3" x14ac:dyDescent="0.35">
      <c r="A8" s="18" t="s">
        <v>23</v>
      </c>
      <c r="B8" s="28" t="s">
        <v>135</v>
      </c>
      <c r="C8" s="28"/>
    </row>
    <row r="9" spans="1:3" x14ac:dyDescent="0.35">
      <c r="A9" s="18" t="s">
        <v>24</v>
      </c>
      <c r="B9" s="28" t="s">
        <v>136</v>
      </c>
      <c r="C9" s="28"/>
    </row>
    <row r="10" spans="1:3" ht="29" x14ac:dyDescent="0.35">
      <c r="A10" s="85" t="s">
        <v>25</v>
      </c>
      <c r="B10" s="86">
        <v>100000000</v>
      </c>
      <c r="C10" s="87" t="s">
        <v>140</v>
      </c>
    </row>
    <row r="11" spans="1:3" x14ac:dyDescent="0.35">
      <c r="A11" s="18" t="s">
        <v>26</v>
      </c>
      <c r="B11" s="29" t="s">
        <v>92</v>
      </c>
      <c r="C11" s="31"/>
    </row>
    <row r="12" spans="1:3" x14ac:dyDescent="0.35">
      <c r="A12" s="18" t="s">
        <v>27</v>
      </c>
      <c r="B12" s="28" t="s">
        <v>137</v>
      </c>
      <c r="C12" s="28"/>
    </row>
    <row r="13" spans="1:3" x14ac:dyDescent="0.35">
      <c r="A13" s="18" t="s">
        <v>28</v>
      </c>
      <c r="B13" s="28" t="s">
        <v>88</v>
      </c>
      <c r="C13" s="28"/>
    </row>
    <row r="14" spans="1:3" x14ac:dyDescent="0.35">
      <c r="A14" s="18" t="s">
        <v>29</v>
      </c>
      <c r="B14" s="28" t="s">
        <v>88</v>
      </c>
      <c r="C14" s="28"/>
    </row>
    <row r="15" spans="1:3" x14ac:dyDescent="0.35">
      <c r="A15" s="74" t="s">
        <v>30</v>
      </c>
      <c r="B15" s="28" t="s">
        <v>106</v>
      </c>
      <c r="C15" s="28"/>
    </row>
    <row r="16" spans="1:3" x14ac:dyDescent="0.35">
      <c r="A16" s="75"/>
      <c r="B16" s="80" t="s">
        <v>31</v>
      </c>
      <c r="C16" s="80" t="s">
        <v>32</v>
      </c>
    </row>
    <row r="17" spans="1:3" x14ac:dyDescent="0.35">
      <c r="A17" s="75"/>
      <c r="B17" s="8" t="s">
        <v>138</v>
      </c>
      <c r="C17" s="8" t="s">
        <v>138</v>
      </c>
    </row>
    <row r="18" spans="1:3" x14ac:dyDescent="0.35">
      <c r="A18" s="75"/>
      <c r="B18" s="8" t="s">
        <v>138</v>
      </c>
      <c r="C18" s="8" t="s">
        <v>138</v>
      </c>
    </row>
    <row r="19" spans="1:3" x14ac:dyDescent="0.35">
      <c r="A19" s="75"/>
      <c r="B19" s="8" t="s">
        <v>138</v>
      </c>
      <c r="C19" s="8" t="s">
        <v>138</v>
      </c>
    </row>
    <row r="20" spans="1:3" x14ac:dyDescent="0.35">
      <c r="A20" s="18" t="s">
        <v>33</v>
      </c>
      <c r="B20" s="28" t="s">
        <v>93</v>
      </c>
      <c r="C20" s="28"/>
    </row>
    <row r="21" spans="1:3" x14ac:dyDescent="0.35">
      <c r="A21" s="18" t="s">
        <v>34</v>
      </c>
      <c r="B21" s="28" t="s">
        <v>138</v>
      </c>
      <c r="C21" s="28"/>
    </row>
    <row r="22" spans="1:3" x14ac:dyDescent="0.35">
      <c r="A22" s="76" t="s">
        <v>35</v>
      </c>
      <c r="B22" s="28" t="s">
        <v>93</v>
      </c>
      <c r="C22" s="28"/>
    </row>
    <row r="23" spans="1:3" x14ac:dyDescent="0.35">
      <c r="A23" s="81" t="s">
        <v>36</v>
      </c>
      <c r="B23" s="81"/>
      <c r="C23" s="81"/>
    </row>
    <row r="24" spans="1:3" ht="145" x14ac:dyDescent="0.35">
      <c r="A24" s="83" t="s">
        <v>37</v>
      </c>
      <c r="B24" s="84"/>
      <c r="C24" s="82" t="s">
        <v>139</v>
      </c>
    </row>
    <row r="25" spans="1:3" x14ac:dyDescent="0.35">
      <c r="A25" s="39" t="s">
        <v>38</v>
      </c>
      <c r="B25" s="40"/>
      <c r="C25" s="16" t="s">
        <v>141</v>
      </c>
    </row>
    <row r="26" spans="1:3" ht="34.5" customHeight="1" x14ac:dyDescent="0.35">
      <c r="A26" s="34" t="s">
        <v>142</v>
      </c>
      <c r="B26" s="35"/>
      <c r="C26" s="88" t="s">
        <v>143</v>
      </c>
    </row>
    <row r="27" spans="1:3" x14ac:dyDescent="0.35">
      <c r="A27" s="89" t="s">
        <v>39</v>
      </c>
      <c r="B27" s="90"/>
      <c r="C27" s="16" t="s">
        <v>138</v>
      </c>
    </row>
    <row r="28" spans="1:3" x14ac:dyDescent="0.35">
      <c r="A28" s="39" t="s">
        <v>40</v>
      </c>
      <c r="B28" s="40"/>
      <c r="C28" s="16" t="s">
        <v>138</v>
      </c>
    </row>
    <row r="29" spans="1:3" ht="32.5" customHeight="1" x14ac:dyDescent="0.35">
      <c r="A29" s="34" t="s">
        <v>41</v>
      </c>
      <c r="B29" s="35"/>
      <c r="C29" s="91" t="s">
        <v>144</v>
      </c>
    </row>
    <row r="30" spans="1:3" x14ac:dyDescent="0.35">
      <c r="A30" s="39" t="s">
        <v>42</v>
      </c>
      <c r="B30" s="40"/>
      <c r="C30" s="16" t="s">
        <v>138</v>
      </c>
    </row>
    <row r="31" spans="1:3" x14ac:dyDescent="0.35">
      <c r="A31" s="45" t="s">
        <v>43</v>
      </c>
      <c r="B31" s="46"/>
      <c r="C31" s="16" t="s">
        <v>138</v>
      </c>
    </row>
    <row r="32" spans="1:3" x14ac:dyDescent="0.35">
      <c r="A32" s="48" t="s">
        <v>44</v>
      </c>
      <c r="B32" s="48"/>
      <c r="C32" s="48"/>
    </row>
    <row r="33" spans="1:3" x14ac:dyDescent="0.35">
      <c r="A33" s="47" t="s">
        <v>45</v>
      </c>
      <c r="B33" s="47"/>
      <c r="C33" s="16" t="s">
        <v>138</v>
      </c>
    </row>
    <row r="34" spans="1:3" x14ac:dyDescent="0.35">
      <c r="A34" s="47" t="s">
        <v>46</v>
      </c>
      <c r="B34" s="47"/>
      <c r="C34" s="16" t="s">
        <v>138</v>
      </c>
    </row>
    <row r="35" spans="1:3" x14ac:dyDescent="0.35">
      <c r="A35" s="47" t="s">
        <v>47</v>
      </c>
      <c r="B35" s="47"/>
      <c r="C35" s="16" t="s">
        <v>138</v>
      </c>
    </row>
    <row r="36" spans="1:3" x14ac:dyDescent="0.35">
      <c r="A36" s="47" t="s">
        <v>48</v>
      </c>
      <c r="B36" s="47"/>
      <c r="C36" s="16" t="s">
        <v>138</v>
      </c>
    </row>
    <row r="37" spans="1:3" x14ac:dyDescent="0.35">
      <c r="A37" s="47" t="s">
        <v>49</v>
      </c>
      <c r="B37" s="47"/>
      <c r="C37" s="16" t="s">
        <v>138</v>
      </c>
    </row>
    <row r="38" spans="1:3" x14ac:dyDescent="0.35">
      <c r="A38" s="47" t="s">
        <v>50</v>
      </c>
      <c r="B38" s="47"/>
      <c r="C38" s="16" t="s">
        <v>138</v>
      </c>
    </row>
    <row r="39" spans="1:3" x14ac:dyDescent="0.35">
      <c r="A39" s="47" t="s">
        <v>51</v>
      </c>
      <c r="B39" s="47"/>
      <c r="C39" s="16" t="s">
        <v>138</v>
      </c>
    </row>
    <row r="40" spans="1:3" x14ac:dyDescent="0.35">
      <c r="A40" s="47" t="s">
        <v>52</v>
      </c>
      <c r="B40" s="47"/>
      <c r="C40" s="16" t="s">
        <v>138</v>
      </c>
    </row>
    <row r="41" spans="1:3" x14ac:dyDescent="0.35">
      <c r="A41" s="47" t="s">
        <v>53</v>
      </c>
      <c r="B41" s="47"/>
      <c r="C41" s="16" t="s">
        <v>138</v>
      </c>
    </row>
    <row r="42" spans="1:3" x14ac:dyDescent="0.35">
      <c r="A42" s="47" t="s">
        <v>54</v>
      </c>
      <c r="B42" s="47"/>
      <c r="C42" s="16" t="s">
        <v>138</v>
      </c>
    </row>
    <row r="43" spans="1:3" x14ac:dyDescent="0.35">
      <c r="A43" s="47" t="s">
        <v>55</v>
      </c>
      <c r="B43" s="47"/>
      <c r="C43" s="16" t="s">
        <v>138</v>
      </c>
    </row>
    <row r="44" spans="1:3" x14ac:dyDescent="0.35">
      <c r="A44" s="47" t="s">
        <v>56</v>
      </c>
      <c r="B44" s="47"/>
      <c r="C44" s="16" t="s">
        <v>138</v>
      </c>
    </row>
    <row r="45" spans="1:3" x14ac:dyDescent="0.35">
      <c r="A45" s="47" t="s">
        <v>57</v>
      </c>
      <c r="B45" s="47"/>
      <c r="C45" s="16" t="s">
        <v>138</v>
      </c>
    </row>
    <row r="46" spans="1:3" x14ac:dyDescent="0.35">
      <c r="A46" s="47" t="s">
        <v>58</v>
      </c>
      <c r="B46" s="47"/>
      <c r="C46" s="16" t="s">
        <v>138</v>
      </c>
    </row>
    <row r="47" spans="1:3" x14ac:dyDescent="0.35">
      <c r="A47" s="47" t="s">
        <v>59</v>
      </c>
      <c r="B47" s="47"/>
      <c r="C47" s="16" t="s">
        <v>138</v>
      </c>
    </row>
    <row r="48" spans="1:3" x14ac:dyDescent="0.35">
      <c r="A48" s="47" t="s">
        <v>60</v>
      </c>
      <c r="B48" s="47"/>
      <c r="C48" s="16" t="s">
        <v>138</v>
      </c>
    </row>
  </sheetData>
  <mergeCells count="44">
    <mergeCell ref="B3:C3"/>
    <mergeCell ref="A46:B46"/>
    <mergeCell ref="A47:B47"/>
    <mergeCell ref="A48:B48"/>
    <mergeCell ref="A44:B44"/>
    <mergeCell ref="A28:B28"/>
    <mergeCell ref="A29:B29"/>
    <mergeCell ref="A30:B30"/>
    <mergeCell ref="A31:B31"/>
    <mergeCell ref="A45:B45"/>
    <mergeCell ref="A38:B38"/>
    <mergeCell ref="A39:B39"/>
    <mergeCell ref="A40:B40"/>
    <mergeCell ref="A41:B41"/>
    <mergeCell ref="A42:B42"/>
    <mergeCell ref="A25:B25"/>
    <mergeCell ref="A43:B43"/>
    <mergeCell ref="A37:B37"/>
    <mergeCell ref="A32:C32"/>
    <mergeCell ref="A33:B33"/>
    <mergeCell ref="A34:B34"/>
    <mergeCell ref="A35:B35"/>
    <mergeCell ref="A36:B36"/>
    <mergeCell ref="A27:B27"/>
    <mergeCell ref="B20:C20"/>
    <mergeCell ref="B21:C21"/>
    <mergeCell ref="B22:C22"/>
    <mergeCell ref="A23:C23"/>
    <mergeCell ref="A24:B24"/>
    <mergeCell ref="A26:B26"/>
    <mergeCell ref="B13:C13"/>
    <mergeCell ref="A1:C1"/>
    <mergeCell ref="B8:C8"/>
    <mergeCell ref="B9:C9"/>
    <mergeCell ref="B11:C11"/>
    <mergeCell ref="B12:C12"/>
    <mergeCell ref="B2:C2"/>
    <mergeCell ref="B4:C4"/>
    <mergeCell ref="B5:C5"/>
    <mergeCell ref="B6:C6"/>
    <mergeCell ref="B7:C7"/>
    <mergeCell ref="B14:C14"/>
    <mergeCell ref="A15:A19"/>
    <mergeCell ref="B15:C15"/>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3">
        <x14:dataValidation type="list" allowBlank="1" showInputMessage="1" showErrorMessage="1" xr:uid="{4335DF3C-FC34-496D-859E-11EB4E59D1F6}">
          <x14:formula1>
            <xm:f>Hoja2!$C$2:$C$4</xm:f>
          </x14:formula1>
          <xm:sqref>B15:C15</xm:sqref>
        </x14:dataValidation>
        <x14:dataValidation type="list" allowBlank="1" showInputMessage="1" showErrorMessage="1" xr:uid="{0E3F1829-BF3F-4441-A13D-CA38524C6926}">
          <x14:formula1>
            <xm:f>Hoja2!$A$2:$A$5</xm:f>
          </x14:formula1>
          <xm:sqref>B11:C11</xm:sqref>
        </x14:dataValidation>
        <x14:dataValidation type="list" allowBlank="1" showInputMessage="1" showErrorMessage="1" xr:uid="{CE598DA5-BE60-4504-8641-5BC1D7DE4EC8}">
          <x14:formula1>
            <xm:f>Hoja2!$B$1:$B$2</xm:f>
          </x14:formula1>
          <xm:sqref>B22:C22 B13:C14 B20:C20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14A6E-D5FA-4D8D-BCFE-264973C0D9A0}">
  <sheetPr>
    <tabColor theme="2" tint="-0.749992370372631"/>
  </sheetPr>
  <dimension ref="A1:XFC50"/>
  <sheetViews>
    <sheetView zoomScale="80" zoomScaleNormal="80" workbookViewId="0">
      <selection activeCell="B2" sqref="B2:C2"/>
    </sheetView>
  </sheetViews>
  <sheetFormatPr baseColWidth="10" defaultColWidth="0" defaultRowHeight="14.5" x14ac:dyDescent="0.35"/>
  <cols>
    <col min="1" max="1" width="41.81640625" style="23" customWidth="1"/>
    <col min="2" max="2" width="30.54296875" style="23" customWidth="1"/>
    <col min="3" max="3" width="76.1796875" style="23" customWidth="1"/>
    <col min="4" max="8" width="11.453125" hidden="1" customWidth="1"/>
    <col min="9" max="9" width="12" hidden="1" customWidth="1"/>
    <col min="10" max="10" width="11.453125" hidden="1"/>
    <col min="11" max="11" width="5" hidden="1"/>
    <col min="12" max="16383" width="11.453125" hidden="1"/>
    <col min="16384" max="16384" width="6.81640625" hidden="1"/>
  </cols>
  <sheetData>
    <row r="1" spans="1:6" ht="18.5" x14ac:dyDescent="0.35">
      <c r="A1" s="65" t="s">
        <v>61</v>
      </c>
      <c r="B1" s="65"/>
      <c r="C1" s="65"/>
    </row>
    <row r="2" spans="1:6" x14ac:dyDescent="0.35">
      <c r="A2" s="19" t="s">
        <v>22</v>
      </c>
      <c r="B2" s="66" t="str">
        <f>'GENERALES NOTA 321'!B2:C2</f>
        <v>SINIESTRO 106486341  - APLICATIVO 103012</v>
      </c>
      <c r="C2" s="67"/>
    </row>
    <row r="3" spans="1:6" x14ac:dyDescent="0.35">
      <c r="A3" s="20" t="s">
        <v>5</v>
      </c>
      <c r="B3" s="51" t="str">
        <f>'GENERALES NOTA 322'!B2:C2</f>
        <v>SOIF 061-2017</v>
      </c>
      <c r="C3" s="52"/>
    </row>
    <row r="4" spans="1:6" s="2" customFormat="1" x14ac:dyDescent="0.35">
      <c r="A4" s="21" t="s">
        <v>6</v>
      </c>
      <c r="B4" s="50" t="str">
        <f>'GENERALES NOTA 322'!B3:C3</f>
        <v xml:space="preserve">Contraloría Departamental del Valle del Cauca </v>
      </c>
      <c r="C4" s="50"/>
    </row>
    <row r="5" spans="1:6" s="2" customFormat="1" x14ac:dyDescent="0.35">
      <c r="A5" s="21" t="s">
        <v>9</v>
      </c>
      <c r="B5" s="66" t="str">
        <f>'GENERALES NOTA 321'!B5:C5</f>
        <v>Empresa Aguas de Buga S.A. E.S.P.</v>
      </c>
      <c r="C5" s="67"/>
    </row>
    <row r="6" spans="1:6" s="2" customFormat="1" x14ac:dyDescent="0.35">
      <c r="A6" s="5" t="s">
        <v>62</v>
      </c>
      <c r="B6" s="68">
        <f>'GENERALES NOTA 321'!B10:C10</f>
        <v>100000000</v>
      </c>
      <c r="C6" s="69"/>
    </row>
    <row r="7" spans="1:6" s="2" customFormat="1" x14ac:dyDescent="0.35">
      <c r="A7" s="5" t="s">
        <v>10</v>
      </c>
      <c r="B7" s="64">
        <f>'GENERALES NOTA 322'!B7:C7</f>
        <v>83877230</v>
      </c>
      <c r="C7" s="64"/>
    </row>
    <row r="8" spans="1:6" s="2" customFormat="1" x14ac:dyDescent="0.35">
      <c r="A8" s="21" t="s">
        <v>11</v>
      </c>
      <c r="B8" s="50" t="str">
        <f>'GENERALES NOTA 322'!B8:C8</f>
        <v>ALLIANZ SEGUROS S.A.</v>
      </c>
      <c r="C8" s="50"/>
    </row>
    <row r="9" spans="1:6" ht="23.25" customHeight="1" x14ac:dyDescent="0.35">
      <c r="A9" s="22" t="s">
        <v>63</v>
      </c>
      <c r="B9" s="51" t="s">
        <v>64</v>
      </c>
      <c r="C9" s="52"/>
    </row>
    <row r="10" spans="1:6" ht="58" x14ac:dyDescent="0.35">
      <c r="A10" s="21" t="s">
        <v>65</v>
      </c>
      <c r="B10" s="53"/>
      <c r="C10" s="54"/>
      <c r="E10" t="s">
        <v>66</v>
      </c>
      <c r="F10" s="11">
        <v>0.7</v>
      </c>
    </row>
    <row r="11" spans="1:6" x14ac:dyDescent="0.35">
      <c r="A11" s="26" t="s">
        <v>67</v>
      </c>
      <c r="B11" s="55">
        <f>(B12-B14)*B13</f>
        <v>83877230</v>
      </c>
      <c r="C11" s="56"/>
      <c r="E11" t="s">
        <v>64</v>
      </c>
      <c r="F11" s="11">
        <v>0.3</v>
      </c>
    </row>
    <row r="12" spans="1:6" x14ac:dyDescent="0.35">
      <c r="A12" s="10" t="s">
        <v>68</v>
      </c>
      <c r="B12" s="59">
        <f>MIN(B6,B7)</f>
        <v>83877230</v>
      </c>
      <c r="C12" s="60"/>
      <c r="F12" s="11"/>
    </row>
    <row r="13" spans="1:6" x14ac:dyDescent="0.35">
      <c r="A13" s="22" t="s">
        <v>30</v>
      </c>
      <c r="B13" s="61">
        <v>1</v>
      </c>
      <c r="C13" s="61"/>
      <c r="F13" s="11"/>
    </row>
    <row r="14" spans="1:6" x14ac:dyDescent="0.35">
      <c r="A14" s="22" t="s">
        <v>69</v>
      </c>
      <c r="B14" s="62">
        <v>0</v>
      </c>
      <c r="C14" s="63"/>
      <c r="F14" s="11"/>
    </row>
    <row r="15" spans="1:6" x14ac:dyDescent="0.35">
      <c r="A15" s="25" t="s">
        <v>70</v>
      </c>
      <c r="B15" s="57">
        <f>IFERROR(B11*(VLOOKUP(B9,E10:F15,2,0)),16666)</f>
        <v>25163169</v>
      </c>
      <c r="C15" s="58"/>
    </row>
    <row r="16" spans="1:6" ht="180" customHeight="1" x14ac:dyDescent="0.35">
      <c r="A16" s="21" t="s">
        <v>71</v>
      </c>
      <c r="B16" s="51"/>
      <c r="C16" s="52"/>
    </row>
    <row r="17" spans="1:3" ht="87" x14ac:dyDescent="0.35">
      <c r="A17" s="21" t="s">
        <v>72</v>
      </c>
      <c r="B17" s="49"/>
      <c r="C17" s="49"/>
    </row>
    <row r="19" spans="1:3" x14ac:dyDescent="0.35">
      <c r="B19" s="24"/>
      <c r="C19" s="24"/>
    </row>
    <row r="20" spans="1:3" x14ac:dyDescent="0.35">
      <c r="B20" s="24"/>
      <c r="C20" s="24"/>
    </row>
    <row r="21" spans="1:3" x14ac:dyDescent="0.35">
      <c r="B21" s="24"/>
      <c r="C21" s="24"/>
    </row>
    <row r="22" spans="1:3" x14ac:dyDescent="0.35">
      <c r="B22" s="24"/>
      <c r="C22" s="24"/>
    </row>
    <row r="23" spans="1:3" x14ac:dyDescent="0.35">
      <c r="B23" s="24"/>
      <c r="C23" s="24"/>
    </row>
    <row r="24" spans="1:3" x14ac:dyDescent="0.35">
      <c r="B24" s="24"/>
      <c r="C24" s="24"/>
    </row>
    <row r="25" spans="1:3" x14ac:dyDescent="0.35">
      <c r="B25" s="24"/>
      <c r="C25" s="24"/>
    </row>
    <row r="26" spans="1:3" x14ac:dyDescent="0.35">
      <c r="B26" s="24"/>
      <c r="C26" s="24"/>
    </row>
    <row r="27" spans="1:3" x14ac:dyDescent="0.35">
      <c r="B27" s="24"/>
      <c r="C27" s="24"/>
    </row>
    <row r="28" spans="1:3" x14ac:dyDescent="0.35">
      <c r="B28" s="24"/>
      <c r="C28" s="24"/>
    </row>
    <row r="29" spans="1:3" x14ac:dyDescent="0.35">
      <c r="B29" s="24"/>
      <c r="C29" s="24"/>
    </row>
    <row r="30" spans="1:3" x14ac:dyDescent="0.35">
      <c r="B30" s="24"/>
      <c r="C30" s="24"/>
    </row>
    <row r="31" spans="1:3" x14ac:dyDescent="0.35">
      <c r="B31" s="24"/>
      <c r="C31" s="24"/>
    </row>
    <row r="32" spans="1:3" x14ac:dyDescent="0.35">
      <c r="B32" s="24"/>
      <c r="C32" s="24"/>
    </row>
    <row r="33" spans="2:3" x14ac:dyDescent="0.35">
      <c r="B33" s="24"/>
      <c r="C33" s="24"/>
    </row>
    <row r="34" spans="2:3" x14ac:dyDescent="0.35">
      <c r="B34" s="24"/>
      <c r="C34" s="24"/>
    </row>
    <row r="35" spans="2:3" x14ac:dyDescent="0.35">
      <c r="B35" s="24"/>
      <c r="C35" s="24"/>
    </row>
    <row r="36" spans="2:3" x14ac:dyDescent="0.35">
      <c r="B36" s="24"/>
      <c r="C36" s="24"/>
    </row>
    <row r="37" spans="2:3" x14ac:dyDescent="0.35">
      <c r="B37" s="24"/>
      <c r="C37" s="24"/>
    </row>
    <row r="38" spans="2:3" x14ac:dyDescent="0.35">
      <c r="B38" s="24"/>
      <c r="C38" s="24"/>
    </row>
    <row r="39" spans="2:3" x14ac:dyDescent="0.35">
      <c r="B39" s="24"/>
      <c r="C39" s="24"/>
    </row>
    <row r="40" spans="2:3" x14ac:dyDescent="0.35">
      <c r="B40" s="24"/>
      <c r="C40" s="24"/>
    </row>
    <row r="41" spans="2:3" x14ac:dyDescent="0.35">
      <c r="B41" s="24"/>
      <c r="C41" s="24"/>
    </row>
    <row r="42" spans="2:3" x14ac:dyDescent="0.35">
      <c r="B42" s="24"/>
      <c r="C42" s="24"/>
    </row>
    <row r="43" spans="2:3" x14ac:dyDescent="0.35">
      <c r="B43" s="24"/>
      <c r="C43" s="24"/>
    </row>
    <row r="44" spans="2:3" x14ac:dyDescent="0.35">
      <c r="B44" s="24"/>
      <c r="C44" s="24"/>
    </row>
    <row r="45" spans="2:3" x14ac:dyDescent="0.35">
      <c r="B45" s="24"/>
      <c r="C45" s="24"/>
    </row>
    <row r="46" spans="2:3" x14ac:dyDescent="0.35">
      <c r="B46" s="24"/>
      <c r="C46" s="24"/>
    </row>
    <row r="47" spans="2:3" x14ac:dyDescent="0.35">
      <c r="B47" s="24"/>
      <c r="C47" s="24"/>
    </row>
    <row r="48" spans="2:3" x14ac:dyDescent="0.35">
      <c r="B48" s="24"/>
      <c r="C48" s="24"/>
    </row>
    <row r="49" spans="2:3" x14ac:dyDescent="0.35">
      <c r="B49" s="24"/>
      <c r="C49" s="24"/>
    </row>
    <row r="50" spans="2:3" x14ac:dyDescent="0.35">
      <c r="B50" s="24"/>
      <c r="C50" s="24"/>
    </row>
  </sheetData>
  <sheetProtection selectLockedCells="1"/>
  <mergeCells count="17">
    <mergeCell ref="B7:C7"/>
    <mergeCell ref="A1:C1"/>
    <mergeCell ref="B2:C2"/>
    <mergeCell ref="B3:C3"/>
    <mergeCell ref="B4:C4"/>
    <mergeCell ref="B5:C5"/>
    <mergeCell ref="B6:C6"/>
    <mergeCell ref="B17:C17"/>
    <mergeCell ref="B8:C8"/>
    <mergeCell ref="B9:C9"/>
    <mergeCell ref="B10:C10"/>
    <mergeCell ref="B11:C11"/>
    <mergeCell ref="B15:C15"/>
    <mergeCell ref="B16:C16"/>
    <mergeCell ref="B12:C12"/>
    <mergeCell ref="B13:C13"/>
    <mergeCell ref="B14:C14"/>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6F9180E-C335-4812-A794-2445E8058128}">
          <x14:formula1>
            <xm:f>Hoja2!$F$1:$F$3</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32B29-4B15-46E1-A8D0-150011A85F4A}">
  <sheetPr>
    <tabColor theme="2" tint="-0.749992370372631"/>
  </sheetPr>
  <dimension ref="A1:XFC50"/>
  <sheetViews>
    <sheetView zoomScale="70" zoomScaleNormal="70" workbookViewId="0">
      <selection activeCell="B2" sqref="B2:C2"/>
    </sheetView>
  </sheetViews>
  <sheetFormatPr baseColWidth="10" defaultColWidth="0" defaultRowHeight="14.5" x14ac:dyDescent="0.35"/>
  <cols>
    <col min="1" max="1" width="41.81640625" style="23" customWidth="1"/>
    <col min="2" max="2" width="30.54296875" style="23" customWidth="1"/>
    <col min="3" max="3" width="76.1796875" style="23" customWidth="1"/>
    <col min="4" max="8" width="11.453125" hidden="1" customWidth="1"/>
    <col min="9" max="9" width="12" hidden="1" customWidth="1"/>
    <col min="10" max="10" width="11.453125" hidden="1"/>
    <col min="11" max="11" width="5" hidden="1"/>
    <col min="12" max="16383" width="11.453125" hidden="1"/>
    <col min="16384" max="16384" width="6.81640625" hidden="1"/>
  </cols>
  <sheetData>
    <row r="1" spans="1:6" ht="18.5" x14ac:dyDescent="0.35">
      <c r="A1" s="65" t="s">
        <v>61</v>
      </c>
      <c r="B1" s="65"/>
      <c r="C1" s="65"/>
    </row>
    <row r="2" spans="1:6" x14ac:dyDescent="0.35">
      <c r="A2" s="19" t="s">
        <v>22</v>
      </c>
      <c r="B2" s="66" t="str">
        <f>'GENERALES NOTA 321'!B2:C2</f>
        <v>SINIESTRO 106486341  - APLICATIVO 103012</v>
      </c>
      <c r="C2" s="67"/>
    </row>
    <row r="3" spans="1:6" x14ac:dyDescent="0.35">
      <c r="A3" s="20" t="s">
        <v>5</v>
      </c>
      <c r="B3" s="51" t="str">
        <f>'GENERALES NOTA 322'!B2:C2</f>
        <v>SOIF 061-2017</v>
      </c>
      <c r="C3" s="52"/>
    </row>
    <row r="4" spans="1:6" s="2" customFormat="1" x14ac:dyDescent="0.35">
      <c r="A4" s="21" t="s">
        <v>6</v>
      </c>
      <c r="B4" s="50" t="str">
        <f>'GENERALES NOTA 322'!B3:C3</f>
        <v xml:space="preserve">Contraloría Departamental del Valle del Cauca </v>
      </c>
      <c r="C4" s="50"/>
    </row>
    <row r="5" spans="1:6" s="2" customFormat="1" x14ac:dyDescent="0.35">
      <c r="A5" s="21" t="s">
        <v>9</v>
      </c>
      <c r="B5" s="66" t="str">
        <f>'GENERALES NOTA 321'!B5:C5</f>
        <v>Empresa Aguas de Buga S.A. E.S.P.</v>
      </c>
      <c r="C5" s="67"/>
    </row>
    <row r="6" spans="1:6" s="2" customFormat="1" x14ac:dyDescent="0.35">
      <c r="A6" s="5" t="s">
        <v>62</v>
      </c>
      <c r="B6" s="68">
        <f>'GENERALES NOTA 321'!B10:C10</f>
        <v>100000000</v>
      </c>
      <c r="C6" s="69"/>
    </row>
    <row r="7" spans="1:6" s="2" customFormat="1" x14ac:dyDescent="0.35">
      <c r="A7" s="5" t="s">
        <v>10</v>
      </c>
      <c r="B7" s="64">
        <f>'GENERALES NOTA 322'!B7:C7</f>
        <v>83877230</v>
      </c>
      <c r="C7" s="64"/>
    </row>
    <row r="8" spans="1:6" s="2" customFormat="1" x14ac:dyDescent="0.35">
      <c r="A8" s="21" t="s">
        <v>11</v>
      </c>
      <c r="B8" s="50" t="str">
        <f>'GENERALES NOTA 322'!B8:C8</f>
        <v>ALLIANZ SEGUROS S.A.</v>
      </c>
      <c r="C8" s="50"/>
    </row>
    <row r="9" spans="1:6" ht="23.25" customHeight="1" x14ac:dyDescent="0.35">
      <c r="A9" s="22" t="s">
        <v>63</v>
      </c>
      <c r="B9" s="51" t="s">
        <v>73</v>
      </c>
      <c r="C9" s="52"/>
    </row>
    <row r="10" spans="1:6" ht="58" x14ac:dyDescent="0.35">
      <c r="A10" s="21" t="s">
        <v>65</v>
      </c>
      <c r="B10" s="53"/>
      <c r="C10" s="54"/>
      <c r="E10" t="s">
        <v>66</v>
      </c>
      <c r="F10" s="11">
        <v>0.7</v>
      </c>
    </row>
    <row r="11" spans="1:6" x14ac:dyDescent="0.35">
      <c r="A11" s="26" t="s">
        <v>67</v>
      </c>
      <c r="B11" s="55">
        <f>(B12-B14)*B13</f>
        <v>83877230</v>
      </c>
      <c r="C11" s="56"/>
      <c r="E11" t="s">
        <v>64</v>
      </c>
      <c r="F11" s="11">
        <v>0.3</v>
      </c>
    </row>
    <row r="12" spans="1:6" x14ac:dyDescent="0.35">
      <c r="A12" s="10" t="s">
        <v>68</v>
      </c>
      <c r="B12" s="59">
        <f>MIN(B6,B7)</f>
        <v>83877230</v>
      </c>
      <c r="C12" s="60"/>
      <c r="F12" s="11"/>
    </row>
    <row r="13" spans="1:6" x14ac:dyDescent="0.35">
      <c r="A13" s="22" t="s">
        <v>30</v>
      </c>
      <c r="B13" s="61">
        <v>1</v>
      </c>
      <c r="C13" s="61"/>
      <c r="F13" s="11"/>
    </row>
    <row r="14" spans="1:6" x14ac:dyDescent="0.35">
      <c r="A14" s="22" t="s">
        <v>69</v>
      </c>
      <c r="B14" s="62">
        <v>0</v>
      </c>
      <c r="C14" s="62"/>
      <c r="F14" s="11"/>
    </row>
    <row r="15" spans="1:6" x14ac:dyDescent="0.35">
      <c r="A15" s="25" t="s">
        <v>70</v>
      </c>
      <c r="B15" s="57">
        <f>IFERROR(B11*(VLOOKUP(B9,E10:F15,2,0)),16666)</f>
        <v>16666</v>
      </c>
      <c r="C15" s="58"/>
    </row>
    <row r="16" spans="1:6" ht="180" customHeight="1" x14ac:dyDescent="0.35">
      <c r="A16" s="21" t="s">
        <v>71</v>
      </c>
      <c r="B16" s="51"/>
      <c r="C16" s="52"/>
    </row>
    <row r="17" spans="1:3" ht="87" x14ac:dyDescent="0.35">
      <c r="A17" s="21" t="s">
        <v>72</v>
      </c>
      <c r="B17" s="49"/>
      <c r="C17" s="49"/>
    </row>
    <row r="19" spans="1:3" x14ac:dyDescent="0.35">
      <c r="B19" s="24"/>
      <c r="C19" s="24"/>
    </row>
    <row r="20" spans="1:3" x14ac:dyDescent="0.35">
      <c r="B20" s="24"/>
      <c r="C20" s="24"/>
    </row>
    <row r="21" spans="1:3" x14ac:dyDescent="0.35">
      <c r="B21" s="24"/>
      <c r="C21" s="24"/>
    </row>
    <row r="22" spans="1:3" x14ac:dyDescent="0.35">
      <c r="B22" s="24"/>
      <c r="C22" s="24"/>
    </row>
    <row r="23" spans="1:3" x14ac:dyDescent="0.35">
      <c r="B23" s="24"/>
      <c r="C23" s="24"/>
    </row>
    <row r="24" spans="1:3" x14ac:dyDescent="0.35">
      <c r="B24" s="24"/>
      <c r="C24" s="24"/>
    </row>
    <row r="25" spans="1:3" x14ac:dyDescent="0.35">
      <c r="B25" s="24"/>
      <c r="C25" s="24"/>
    </row>
    <row r="26" spans="1:3" x14ac:dyDescent="0.35">
      <c r="B26" s="24"/>
      <c r="C26" s="24"/>
    </row>
    <row r="27" spans="1:3" x14ac:dyDescent="0.35">
      <c r="B27" s="24"/>
      <c r="C27" s="24"/>
    </row>
    <row r="28" spans="1:3" x14ac:dyDescent="0.35">
      <c r="B28" s="24"/>
      <c r="C28" s="24"/>
    </row>
    <row r="29" spans="1:3" x14ac:dyDescent="0.35">
      <c r="B29" s="24"/>
      <c r="C29" s="24"/>
    </row>
    <row r="30" spans="1:3" x14ac:dyDescent="0.35">
      <c r="B30" s="24"/>
      <c r="C30" s="24"/>
    </row>
    <row r="31" spans="1:3" x14ac:dyDescent="0.35">
      <c r="B31" s="24"/>
      <c r="C31" s="24"/>
    </row>
    <row r="32" spans="1:3" x14ac:dyDescent="0.35">
      <c r="B32" s="24"/>
      <c r="C32" s="24"/>
    </row>
    <row r="33" spans="2:3" x14ac:dyDescent="0.35">
      <c r="B33" s="24"/>
      <c r="C33" s="24"/>
    </row>
    <row r="34" spans="2:3" x14ac:dyDescent="0.35">
      <c r="B34" s="24"/>
      <c r="C34" s="24"/>
    </row>
    <row r="35" spans="2:3" x14ac:dyDescent="0.35">
      <c r="B35" s="24"/>
      <c r="C35" s="24"/>
    </row>
    <row r="36" spans="2:3" x14ac:dyDescent="0.35">
      <c r="B36" s="24"/>
      <c r="C36" s="24"/>
    </row>
    <row r="37" spans="2:3" x14ac:dyDescent="0.35">
      <c r="B37" s="24"/>
      <c r="C37" s="24"/>
    </row>
    <row r="38" spans="2:3" x14ac:dyDescent="0.35">
      <c r="B38" s="24"/>
      <c r="C38" s="24"/>
    </row>
    <row r="39" spans="2:3" x14ac:dyDescent="0.35">
      <c r="B39" s="24"/>
      <c r="C39" s="24"/>
    </row>
    <row r="40" spans="2:3" x14ac:dyDescent="0.35">
      <c r="B40" s="24"/>
      <c r="C40" s="24"/>
    </row>
    <row r="41" spans="2:3" x14ac:dyDescent="0.35">
      <c r="B41" s="24"/>
      <c r="C41" s="24"/>
    </row>
    <row r="42" spans="2:3" x14ac:dyDescent="0.35">
      <c r="B42" s="24"/>
      <c r="C42" s="24"/>
    </row>
    <row r="43" spans="2:3" x14ac:dyDescent="0.35">
      <c r="B43" s="24"/>
      <c r="C43" s="24"/>
    </row>
    <row r="44" spans="2:3" x14ac:dyDescent="0.35">
      <c r="B44" s="24"/>
      <c r="C44" s="24"/>
    </row>
    <row r="45" spans="2:3" x14ac:dyDescent="0.35">
      <c r="B45" s="24"/>
      <c r="C45" s="24"/>
    </row>
    <row r="46" spans="2:3" x14ac:dyDescent="0.35">
      <c r="B46" s="24"/>
      <c r="C46" s="24"/>
    </row>
    <row r="47" spans="2:3" x14ac:dyDescent="0.35">
      <c r="B47" s="24"/>
      <c r="C47" s="24"/>
    </row>
    <row r="48" spans="2:3" x14ac:dyDescent="0.35">
      <c r="B48" s="24"/>
      <c r="C48" s="24"/>
    </row>
    <row r="49" spans="2:3" x14ac:dyDescent="0.35">
      <c r="B49" s="24"/>
      <c r="C49" s="24"/>
    </row>
    <row r="50" spans="2:3" x14ac:dyDescent="0.35">
      <c r="B50" s="24"/>
      <c r="C50" s="24"/>
    </row>
  </sheetData>
  <sheetProtection algorithmName="SHA-512" hashValue="jGxudA+mKk18RYgjXAOr4JQiuer9e9B4pHZU23yUbQDiGcmaRS+yI5IySby9C1nZ3ATh8e24yKN7yBiTfF4fNw==" saltValue="D/2xMyrndHN09NCUBHa++Q==" spinCount="100000" sheet="1" objects="1" scenarios="1" selectLockedCells="1"/>
  <mergeCells count="17">
    <mergeCell ref="B13:C13"/>
    <mergeCell ref="B14:C14"/>
    <mergeCell ref="B15:C15"/>
    <mergeCell ref="B16:C16"/>
    <mergeCell ref="B17:C17"/>
    <mergeCell ref="B12:C12"/>
    <mergeCell ref="A1:C1"/>
    <mergeCell ref="B2:C2"/>
    <mergeCell ref="B3:C3"/>
    <mergeCell ref="B4:C4"/>
    <mergeCell ref="B5:C5"/>
    <mergeCell ref="B6:C6"/>
    <mergeCell ref="B7:C7"/>
    <mergeCell ref="B8:C8"/>
    <mergeCell ref="B9:C9"/>
    <mergeCell ref="B10:C10"/>
    <mergeCell ref="B11:C11"/>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2BD093CE-D985-428A-928C-F0887A386F7A}">
          <x14:formula1>
            <xm:f>Hoja2!$F$1:$F$3</xm:f>
          </x14:formula1>
          <xm:sqref>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8956A-6F1C-4392-879B-C7185185F575}">
  <sheetPr>
    <tabColor theme="2" tint="-0.749992370372631"/>
  </sheetPr>
  <dimension ref="A1:XFC13"/>
  <sheetViews>
    <sheetView workbookViewId="0">
      <selection activeCell="B11" sqref="B11:C11"/>
    </sheetView>
  </sheetViews>
  <sheetFormatPr baseColWidth="10" defaultColWidth="11.453125" defaultRowHeight="14.5" x14ac:dyDescent="0.35"/>
  <cols>
    <col min="1" max="1" width="35.54296875" customWidth="1"/>
    <col min="2" max="2" width="31.81640625" customWidth="1"/>
    <col min="3" max="3" width="63.1796875" customWidth="1"/>
    <col min="4" max="16383" width="0" hidden="1" customWidth="1"/>
    <col min="16384" max="16384" width="0.81640625" hidden="1" customWidth="1"/>
  </cols>
  <sheetData>
    <row r="1" spans="1:3" ht="18.5" x14ac:dyDescent="0.35">
      <c r="A1" s="44" t="s">
        <v>74</v>
      </c>
      <c r="B1" s="44"/>
      <c r="C1" s="44"/>
    </row>
    <row r="2" spans="1:3" x14ac:dyDescent="0.35">
      <c r="A2" s="9" t="s">
        <v>22</v>
      </c>
      <c r="B2" s="39" t="str">
        <f>'GENERALES NOTA 321'!B2:C2</f>
        <v>SINIESTRO 106486341  - APLICATIVO 103012</v>
      </c>
      <c r="C2" s="40"/>
    </row>
    <row r="3" spans="1:3" x14ac:dyDescent="0.35">
      <c r="A3" s="18" t="s">
        <v>5</v>
      </c>
      <c r="B3" s="39" t="str">
        <f>'GENERALES NOTA 322'!B2:C2</f>
        <v>SOIF 061-2017</v>
      </c>
      <c r="C3" s="40"/>
    </row>
    <row r="4" spans="1:3" s="2" customFormat="1" x14ac:dyDescent="0.35">
      <c r="A4" s="5" t="s">
        <v>6</v>
      </c>
      <c r="B4" s="28" t="str">
        <f>'GENERALES NOTA 322'!B3:C3</f>
        <v xml:space="preserve">Contraloría Departamental del Valle del Cauca </v>
      </c>
      <c r="C4" s="28"/>
    </row>
    <row r="5" spans="1:3" s="2" customFormat="1" x14ac:dyDescent="0.35">
      <c r="A5" s="5" t="s">
        <v>9</v>
      </c>
      <c r="B5" s="39" t="str">
        <f>'IMPUTACIÓN- GENERALES NOTA 324 '!B5:C5</f>
        <v>Empresa Aguas de Buga S.A. E.S.P.</v>
      </c>
      <c r="C5" s="40"/>
    </row>
    <row r="6" spans="1:3" s="2" customFormat="1" x14ac:dyDescent="0.35">
      <c r="A6" s="5" t="s">
        <v>10</v>
      </c>
      <c r="B6" s="28">
        <f>'GENERALES NOTA 322'!B7:C7</f>
        <v>83877230</v>
      </c>
      <c r="C6" s="28"/>
    </row>
    <row r="7" spans="1:3" s="2" customFormat="1" x14ac:dyDescent="0.35">
      <c r="A7" s="5" t="s">
        <v>11</v>
      </c>
      <c r="B7" s="28" t="str">
        <f>'GENERALES NOTA 322'!B8:C8</f>
        <v>ALLIANZ SEGUROS S.A.</v>
      </c>
      <c r="C7" s="28"/>
    </row>
    <row r="8" spans="1:3" x14ac:dyDescent="0.35">
      <c r="A8" s="10" t="s">
        <v>63</v>
      </c>
      <c r="B8" s="29"/>
      <c r="C8" s="31"/>
    </row>
    <row r="9" spans="1:3" x14ac:dyDescent="0.35">
      <c r="A9" s="10" t="s">
        <v>67</v>
      </c>
      <c r="B9" s="70"/>
      <c r="C9" s="70"/>
    </row>
    <row r="10" spans="1:3" x14ac:dyDescent="0.35">
      <c r="A10" s="10" t="s">
        <v>75</v>
      </c>
      <c r="B10" s="70"/>
      <c r="C10" s="70"/>
    </row>
    <row r="11" spans="1:3" ht="43.5" x14ac:dyDescent="0.35">
      <c r="A11" s="5" t="s">
        <v>76</v>
      </c>
      <c r="B11" s="28"/>
      <c r="C11" s="28"/>
    </row>
    <row r="12" spans="1:3" ht="43.5" x14ac:dyDescent="0.35">
      <c r="A12" s="5" t="s">
        <v>77</v>
      </c>
      <c r="B12" s="28"/>
      <c r="C12" s="28"/>
    </row>
    <row r="13" spans="1:3" x14ac:dyDescent="0.35">
      <c r="A13" s="5" t="s">
        <v>78</v>
      </c>
      <c r="B13" s="8"/>
      <c r="C13" s="8"/>
    </row>
  </sheetData>
  <mergeCells count="12">
    <mergeCell ref="A1:C1"/>
    <mergeCell ref="B8:C8"/>
    <mergeCell ref="B9:C9"/>
    <mergeCell ref="B10:C10"/>
    <mergeCell ref="B11:C11"/>
    <mergeCell ref="B3:C3"/>
    <mergeCell ref="B12:C12"/>
    <mergeCell ref="B2:C2"/>
    <mergeCell ref="B4:C4"/>
    <mergeCell ref="B5:C5"/>
    <mergeCell ref="B6:C6"/>
    <mergeCell ref="B7:C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89609580-2E12-4371-BFDE-CD130E06F675}">
          <x14:formula1>
            <xm:f>Hoja2!$B$1:$B$2</xm:f>
          </x14:formula1>
          <xm:sqref>B11:C11 B13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E05B7-1C6F-448D-99B6-9836D13F4DC6}">
  <dimension ref="B1:N10"/>
  <sheetViews>
    <sheetView workbookViewId="0">
      <selection activeCell="C14" sqref="C14"/>
    </sheetView>
  </sheetViews>
  <sheetFormatPr baseColWidth="10" defaultColWidth="11.453125" defaultRowHeight="15" customHeight="1" x14ac:dyDescent="0.35"/>
  <cols>
    <col min="2" max="2" width="34" bestFit="1" customWidth="1"/>
    <col min="3" max="3" width="51.7265625" customWidth="1"/>
    <col min="9" max="9" width="0" hidden="1" customWidth="1"/>
    <col min="14" max="14" width="0" hidden="1" customWidth="1"/>
  </cols>
  <sheetData>
    <row r="1" spans="2:14" ht="15" customHeight="1" thickBot="1" x14ac:dyDescent="0.4"/>
    <row r="2" spans="2:14" ht="15" customHeight="1" thickTop="1" thickBot="1" x14ac:dyDescent="0.4">
      <c r="B2" s="71"/>
      <c r="C2" s="71"/>
      <c r="I2" t="s">
        <v>79</v>
      </c>
      <c r="N2" t="s">
        <v>73</v>
      </c>
    </row>
    <row r="3" spans="2:14" ht="15" customHeight="1" thickTop="1" thickBot="1" x14ac:dyDescent="0.4">
      <c r="B3" s="71" t="s">
        <v>80</v>
      </c>
      <c r="C3" s="71"/>
      <c r="I3" t="s">
        <v>64</v>
      </c>
      <c r="N3" t="s">
        <v>64</v>
      </c>
    </row>
    <row r="4" spans="2:14" ht="15" customHeight="1" thickTop="1" thickBot="1" x14ac:dyDescent="0.4">
      <c r="B4" s="12" t="s">
        <v>81</v>
      </c>
      <c r="C4" s="13"/>
      <c r="I4" t="s">
        <v>82</v>
      </c>
      <c r="N4" t="s">
        <v>66</v>
      </c>
    </row>
    <row r="5" spans="2:14" ht="15" customHeight="1" thickTop="1" thickBot="1" x14ac:dyDescent="0.4">
      <c r="B5" s="12" t="s">
        <v>83</v>
      </c>
      <c r="C5" s="13"/>
    </row>
    <row r="6" spans="2:14" ht="15" customHeight="1" thickTop="1" thickBot="1" x14ac:dyDescent="0.4">
      <c r="B6" s="12" t="s">
        <v>84</v>
      </c>
      <c r="C6" s="13"/>
    </row>
    <row r="7" spans="2:14" ht="44.5" thickTop="1" thickBot="1" x14ac:dyDescent="0.4">
      <c r="B7" s="12" t="s">
        <v>85</v>
      </c>
      <c r="C7" s="14"/>
    </row>
    <row r="8" spans="2:14" ht="30" thickTop="1" thickBot="1" x14ac:dyDescent="0.4">
      <c r="B8" s="12" t="s">
        <v>86</v>
      </c>
      <c r="C8" s="13"/>
    </row>
    <row r="9" spans="2:14" ht="44.5" thickTop="1" thickBot="1" x14ac:dyDescent="0.4">
      <c r="B9" s="12" t="s">
        <v>87</v>
      </c>
      <c r="C9" s="15"/>
    </row>
    <row r="10" spans="2:14" ht="15" customHeight="1" thickTop="1" x14ac:dyDescent="0.35"/>
  </sheetData>
  <mergeCells count="2">
    <mergeCell ref="B2:C2"/>
    <mergeCell ref="B3:C3"/>
  </mergeCells>
  <dataValidations count="2">
    <dataValidation type="textLength" allowBlank="1" showInputMessage="1" showErrorMessage="1" sqref="C9" xr:uid="{8BEA8983-165A-49C4-B93F-9E8D0F5500DF}">
      <formula1>1</formula1>
      <formula2>500</formula2>
    </dataValidation>
    <dataValidation type="list" allowBlank="1" showInputMessage="1" showErrorMessage="1" sqref="C8" xr:uid="{EF917947-5CAE-454C-8E66-5C688CF77B8B}">
      <formula1>$I$2:$I$4</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dimension ref="A1:I8"/>
  <sheetViews>
    <sheetView topLeftCell="G1" workbookViewId="0">
      <selection activeCell="I7" sqref="I7"/>
    </sheetView>
  </sheetViews>
  <sheetFormatPr baseColWidth="10" defaultColWidth="11.54296875" defaultRowHeight="14.5" x14ac:dyDescent="0.35"/>
  <cols>
    <col min="4" max="4" width="20.1796875" bestFit="1" customWidth="1"/>
    <col min="5" max="5" width="42.81640625" bestFit="1" customWidth="1"/>
  </cols>
  <sheetData>
    <row r="1" spans="1:9" x14ac:dyDescent="0.35">
      <c r="A1" s="7" t="s">
        <v>26</v>
      </c>
      <c r="B1" t="s">
        <v>88</v>
      </c>
      <c r="C1" s="7" t="s">
        <v>30</v>
      </c>
      <c r="D1" s="7" t="s">
        <v>34</v>
      </c>
      <c r="E1" s="3" t="s">
        <v>89</v>
      </c>
      <c r="F1" s="2" t="s">
        <v>66</v>
      </c>
      <c r="G1" s="4">
        <v>0</v>
      </c>
      <c r="H1" t="s">
        <v>90</v>
      </c>
      <c r="I1" t="s">
        <v>91</v>
      </c>
    </row>
    <row r="2" spans="1:9" x14ac:dyDescent="0.35">
      <c r="A2" t="s">
        <v>92</v>
      </c>
      <c r="B2" t="s">
        <v>93</v>
      </c>
      <c r="C2" t="s">
        <v>94</v>
      </c>
      <c r="D2" s="2" t="s">
        <v>95</v>
      </c>
      <c r="E2" s="1" t="s">
        <v>96</v>
      </c>
      <c r="F2" s="2" t="s">
        <v>73</v>
      </c>
      <c r="G2" s="4">
        <v>0.7</v>
      </c>
      <c r="H2" t="s">
        <v>97</v>
      </c>
      <c r="I2" t="s">
        <v>98</v>
      </c>
    </row>
    <row r="3" spans="1:9" x14ac:dyDescent="0.35">
      <c r="A3" t="s">
        <v>99</v>
      </c>
      <c r="C3" t="s">
        <v>100</v>
      </c>
      <c r="D3" s="2" t="s">
        <v>101</v>
      </c>
      <c r="E3" s="1" t="s">
        <v>102</v>
      </c>
      <c r="F3" s="2" t="s">
        <v>64</v>
      </c>
      <c r="G3" s="4">
        <v>0.3</v>
      </c>
      <c r="H3" t="s">
        <v>103</v>
      </c>
      <c r="I3" t="s">
        <v>104</v>
      </c>
    </row>
    <row r="4" spans="1:9" x14ac:dyDescent="0.35">
      <c r="A4" t="s">
        <v>105</v>
      </c>
      <c r="C4" t="s">
        <v>106</v>
      </c>
      <c r="E4" s="1" t="s">
        <v>107</v>
      </c>
      <c r="H4" t="s">
        <v>108</v>
      </c>
      <c r="I4" t="s">
        <v>109</v>
      </c>
    </row>
    <row r="5" spans="1:9" x14ac:dyDescent="0.35">
      <c r="A5" t="s">
        <v>110</v>
      </c>
      <c r="E5" s="1" t="s">
        <v>111</v>
      </c>
      <c r="H5" t="s">
        <v>112</v>
      </c>
      <c r="I5" t="s">
        <v>113</v>
      </c>
    </row>
    <row r="6" spans="1:9" x14ac:dyDescent="0.35">
      <c r="E6" s="1" t="s">
        <v>114</v>
      </c>
      <c r="I6" t="s">
        <v>115</v>
      </c>
    </row>
    <row r="7" spans="1:9" x14ac:dyDescent="0.35">
      <c r="E7" s="1" t="s">
        <v>116</v>
      </c>
    </row>
    <row r="8" spans="1:9" x14ac:dyDescent="0.35">
      <c r="E8" s="1" t="s">
        <v>117</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382931b-6036-484b-ad41-6810b26eb986">
      <Terms xmlns="http://schemas.microsoft.com/office/infopath/2007/PartnerControls"/>
    </lcf76f155ced4ddcb4097134ff3c332f>
    <TaxCatchAll xmlns="e7d3d6e7-89cb-4750-b948-5e984f176bb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CADD01-42F0-4EE9-B211-55E23236B9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1FFEF15-7C79-4BE7-BA63-3766F4BEB7DE}">
  <ds:schemaRefs>
    <ds:schemaRef ds:uri="http://schemas.microsoft.com/office/2006/metadata/properties"/>
    <ds:schemaRef ds:uri="http://schemas.microsoft.com/office/infopath/2007/PartnerControls"/>
    <ds:schemaRef ds:uri="4382931b-6036-484b-ad41-6810b26eb986"/>
    <ds:schemaRef ds:uri="e7d3d6e7-89cb-4750-b948-5e984f176bb6"/>
  </ds:schemaRefs>
</ds:datastoreItem>
</file>

<file path=customXml/itemProps3.xml><?xml version="1.0" encoding="utf-8"?>
<ds:datastoreItem xmlns:ds="http://schemas.openxmlformats.org/officeDocument/2006/customXml" ds:itemID="{B49D4EAD-DE95-4705-8C29-CD66A6FCB0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NOTAS</vt:lpstr>
      <vt:lpstr>GENERALES NOTA 322</vt:lpstr>
      <vt:lpstr>GENERALES NOTA 321</vt:lpstr>
      <vt:lpstr>APERTURA- GENERALES  NOTA 324</vt:lpstr>
      <vt:lpstr>IMPUTACIÓN- GENERALES NOTA 324 </vt:lpstr>
      <vt:lpstr>GENERALES NOTA 325</vt:lpstr>
      <vt:lpstr>ACTUALIZACIÓN CONTINGENCIA</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Revelo Castiblanco, Maria Alejandra (ALLIANZ COLOMBIA)</cp:lastModifiedBy>
  <cp:revision/>
  <dcterms:created xsi:type="dcterms:W3CDTF">2020-12-07T14:41:17Z</dcterms:created>
  <dcterms:modified xsi:type="dcterms:W3CDTF">2024-12-27T01:42:39Z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ce5f591a-3248-43e9-9b70-1ad50135772d_Enabled">
    <vt:lpwstr>true</vt:lpwstr>
  </property>
  <property fmtid="{D5CDD505-2E9C-101B-9397-08002B2CF9AE}" pid="24" name="MSIP_Label_ce5f591a-3248-43e9-9b70-1ad50135772d_SetDate">
    <vt:lpwstr>2022-02-08T17:15:09Z</vt:lpwstr>
  </property>
  <property fmtid="{D5CDD505-2E9C-101B-9397-08002B2CF9AE}" pid="25" name="MSIP_Label_ce5f591a-3248-43e9-9b70-1ad50135772d_Method">
    <vt:lpwstr>Privileged</vt:lpwstr>
  </property>
  <property fmtid="{D5CDD505-2E9C-101B-9397-08002B2CF9AE}" pid="26" name="MSIP_Label_ce5f591a-3248-43e9-9b70-1ad50135772d_Name">
    <vt:lpwstr>ce5f591a-3248-43e9-9b70-1ad50135772d</vt:lpwstr>
  </property>
  <property fmtid="{D5CDD505-2E9C-101B-9397-08002B2CF9AE}" pid="27" name="MSIP_Label_ce5f591a-3248-43e9-9b70-1ad50135772d_SiteId">
    <vt:lpwstr>6e06e42d-6925-47c6-b9e7-9581c7ca302a</vt:lpwstr>
  </property>
  <property fmtid="{D5CDD505-2E9C-101B-9397-08002B2CF9AE}" pid="28" name="MSIP_Label_ce5f591a-3248-43e9-9b70-1ad50135772d_ActionId">
    <vt:lpwstr>591cd8ea-df6f-4fa2-847a-f7030bdc697b</vt:lpwstr>
  </property>
  <property fmtid="{D5CDD505-2E9C-101B-9397-08002B2CF9AE}" pid="29" name="MSIP_Label_ce5f591a-3248-43e9-9b70-1ad50135772d_ContentBits">
    <vt:lpwstr>0</vt:lpwstr>
  </property>
  <property fmtid="{D5CDD505-2E9C-101B-9397-08002B2CF9AE}" pid="30" name="ContentTypeId">
    <vt:lpwstr>0x0101002C92A54D8AB3014FADD0201C99992F62</vt:lpwstr>
  </property>
  <property fmtid="{D5CDD505-2E9C-101B-9397-08002B2CF9AE}" pid="31" name="_NewReviewCycle">
    <vt:lpwstr/>
  </property>
  <property fmtid="{D5CDD505-2E9C-101B-9397-08002B2CF9AE}" pid="32" name="MediaServiceImageTags">
    <vt:lpwstr/>
  </property>
</Properties>
</file>