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13_ncr:1_{4B72D7AF-53BF-44EB-A7A7-C6F33BBB4C49}" xr6:coauthVersionLast="47" xr6:coauthVersionMax="47" xr10:uidLastSave="{00000000-0000-0000-0000-000000000000}"/>
  <bookViews>
    <workbookView xWindow="-120" yWindow="-120" windowWidth="20730" windowHeight="1131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<sst xmlns="http://schemas.openxmlformats.org/spreadsheetml/2006/main" count="167" uniqueCount="142">
  <si>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</si>
  <si>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</si>
  <si>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</si>
  <si>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</si>
  <si>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</si>
  <si>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</si>
  <si>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</si>
  <si>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</si>
  <si>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</si>
  <si>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</si>
  <si>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</si>
  <si>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</si>
  <si>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</si>
  <si>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</si>
  <si>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</si>
  <si>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</si>
  <si>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</si>
  <si>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</si>
  <si>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</si>
  <si>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</si>
  <si>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</si>
  <si>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</si>
  <si>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</si>
  <si>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</si>
  <si>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</si>
  <si>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</si>
  <si>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</si>
  <si>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</si>
  <si>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</si>
  <si>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</si>
  <si>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</si>
  <si>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</si>
  <si>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</si>
  <si>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</si>
  <si>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</si>
  <si>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</si>
  <si>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</si>
  <si>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</si>
  <si>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</si>
  <si>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</si>
  <si>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</si>
  <si>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</si>
  <si>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</si>
  <si>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</si>
  <si>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</si>
  <si>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</si>
  <si>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</si>
  <si>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</si>
  <si>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</si>
  <si>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</si>
  <si>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</si>
  <si>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</si>
  <si>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</si>
  <si>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</si>
  <si>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</si>
  <si>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</si>
  <si>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</si>
  <si>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</si>
  <si>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</si>
  <si>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</si>
  <si>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</si>
  <si>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</si>
  <si>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</si>
  <si>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</si>
  <si>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</si>
  <si>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</si>
  <si>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</si>
  <si>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</si>
  <si>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</si>
  <si>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</si>
  <si>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</si>
  <si>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</si>
  <si>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</si>
  <si>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</si>
  <si>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</si>
  <si>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</si>
  <si>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</si>
  <si>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</si>
  <si>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</si>
  <si>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</si>
  <si>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</si>
  <si>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</si>
  <si>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</si>
  <si>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</si>
  <si>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</si>
  <si>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</si>
  <si>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</si>
  <si>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</si>
  <si>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</si>
  <si>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</si>
  <si>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</si>
  <si>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</si>
  <si>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</si>
  <si>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</si>
  <si>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</si>
  <si>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</si>
  <si>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</si>
  <si>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</si>
  <si>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</si>
  <si>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</si>
  <si>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</si>
  <si>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</si>
  <si>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</si>
  <si>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</si>
  <si>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</si>
  <si>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</si>
  <si>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</si>
  <si>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</si>
  <si>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</si>
  <si>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</si>
  <si>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</si>
  <si>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</si>
  <si>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</si>
  <si>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</si>
  <si>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</si>
  <si>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</si>
  <si>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</si>
  <si>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</si>
  <si>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</si>
  <si>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</si>
  <si>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</si>
  <si>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</si>
  <si>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</si>
  <si>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</si>
  <si>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</si>
  <si>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</si>
  <si>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</si>
  <si>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</si>
  <si>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</si>
  <si>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</si>
  <si>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GUSTAVO ALBERTO HERRERA</t>
  </si>
  <si>
    <t>PÓLIZA RESPONSABILIDAD CIVIL EXTRACONTRACTUAL</t>
  </si>
  <si>
    <t>DISTRITO ESPECIAL DE SANTIAGO DE CALI</t>
  </si>
  <si>
    <t>BENEDICTO ANDRES MONTENEGRO Y OTROS</t>
  </si>
  <si>
    <t>DISTRITO ESPECIAL DE SANTIAGO DE CALI Y CORPORACION AUTONOMA REGIONAL DEL VALLE DEL CAUCA.</t>
  </si>
  <si>
    <t>JUZGADO CUARTO (04) ADMINISTRATIVO ORAL DEL CIRCUITO JUDICIAL DE CALI</t>
  </si>
  <si>
    <t>76001-33-31-013-2020-0093-00</t>
  </si>
  <si>
    <t xml:space="preserve">La contingencia se califica como remota, ante la imposibilidad jurídica de atribuir la comisión del daño a la entidad demandada, Distrito Especial de Santiago de Cali; toda vez que las pruebas arrimadas al plenario denotan una desatención de la posición de garante de los acudientes del infante Ányelo Adrián Montenegro que se encontraba en un área de peligro sin la supervisión de un adulto responsable.
Lo primero que debe tomarse en consideración es que la Póliza de Responsabilidad Civil Extracontractual No. 1501216001931, cuyo tomador y asegurado es el Distrito Especial de Santiago de Cali, presta cobertura material y temporal de conformidad con los hechos y pretensiones expuestas en el líbelo de la demanda. Frente a la cobertura temporal, debe decirse que la precitada póliza se pactó bajo la modalidad de OCURRENCIA, la cual ampara la responsabilidad derivada de los daños causados durante la vigencia de la Póliza. En consecuencia, la ocurrencia del hecho (11 de febrero de 2018) se encuentra dentro de la limitación temporal de la Póliza en mención, cuya vigencia (certificado 9) comprende desde el 01 de febrero de 2018 hasta el 25 de mayo de 2018. Aunado a ello presta cobertura material en tanto ampara la responsabilidad civil extracontractual derivada de Predios Labores y Operaciones, pretensión que se le endilga al Distrito.         
Ahora bien, lo primero que debe considerarse es que en el presente asunto se cuenta con una sentencia de primera instancia favorable para los intereses de la compañía. Por otro lado, y frente al fondo del asunto, se tiene que para el demandante, la falla del servicio radica en la falta de muros o mallas que impidieran el acceso al humedal, alegando también que no se contaba con guardabosques o de educación en el colegio sobre los cuidados a tener en el humedal, sin embargo, no allega prueba alguna de como esas falencias incidieron o fueron la causa única del deceso, limitándose simplemente a su señalamiento, omitiendo así su carga probatoria por lo que las pretensiones de la demanda no están llamadas a prosperar. Aunado a lo anterior, debe agregarse que el menor Ányelo Montenegro, falleció un día domingo (11 de febrero de 2018), por lo que su guarda y custodia radicaba en cabeza de sus padres, sin embargo, nada se dice de donde se encontraban en ese momento o porque no lo acompañaron al humedal o, porque no impidieron su desplazamiento hasta el lugar, pues se insiste, sólo contaba con 11 años, de donde se desprende que esa causa y no otra, fue la determinante del lamentable suceso final, el cual no puede ser endilgado a Entidad alguna. 
En todo caso, aunque la parte demandante optó por apelar la decisión de primera instancia, este recurso no tiene vocación de prosperar, pues no se incorporaron argumentos diferentes a los ya esgrimidos durante el proceso. </t>
  </si>
  <si>
    <t xml:space="preserve">SENTENCIA DE PRIMERA INSTANCIA FAVORABLE
 El 07 de diciembre de 2023, se profirió sentencia de primera instancia favorable. Notificada el 11 de diciembre de 2023. </t>
  </si>
  <si>
    <r>
      <t xml:space="preserve">Las pretensiones de la demanda se encuentran encaminadas a obtener el pago de la suma equivalente a </t>
    </r>
    <r>
      <rPr>
        <b/>
        <sz val="10"/>
        <color theme="1"/>
        <rFont val="Calibri"/>
        <family val="2"/>
        <scheme val="minor"/>
      </rPr>
      <t>500 SMLMV</t>
    </r>
    <r>
      <rPr>
        <sz val="10"/>
        <color theme="1"/>
        <rFont val="Calibri"/>
        <family val="2"/>
        <scheme val="minor"/>
      </rPr>
      <t xml:space="preserve"> por concepto de </t>
    </r>
    <r>
      <rPr>
        <b/>
        <sz val="10"/>
        <color theme="1"/>
        <rFont val="Calibri"/>
        <family val="2"/>
        <scheme val="minor"/>
      </rPr>
      <t>perjuicios morales</t>
    </r>
    <r>
      <rPr>
        <sz val="10"/>
        <color theme="1"/>
        <rFont val="Calibri"/>
        <family val="2"/>
        <scheme val="minor"/>
      </rPr>
      <t xml:space="preserve">, y la suma de </t>
    </r>
    <r>
      <rPr>
        <b/>
        <sz val="10"/>
        <color theme="1"/>
        <rFont val="Calibri"/>
        <family val="2"/>
        <scheme val="minor"/>
      </rPr>
      <t>$371.480.254</t>
    </r>
    <r>
      <rPr>
        <sz val="10"/>
        <color theme="1"/>
        <rFont val="Calibri"/>
        <family val="2"/>
        <scheme val="minor"/>
      </rPr>
      <t xml:space="preserve"> por concepto de</t>
    </r>
    <r>
      <rPr>
        <b/>
        <sz val="10"/>
        <color theme="1"/>
        <rFont val="Calibri"/>
        <family val="2"/>
        <scheme val="minor"/>
      </rPr>
      <t xml:space="preserve"> lucro cesante futuro.</t>
    </r>
  </si>
  <si>
    <t xml:space="preserve">Liquidación objetiva de perjuicios:          
1.Daño moral:   de conformidad con la jurisprudencia del Consejo de Estado para la reparación del perjuicio moral en caso de muerte, ante una eventual condena se reconocería los siguientes valores:
-	Benedito Andrés Montenegro (padre) 100 SMLMV        
-	Luz Mary Cortes Perez (madre) 100 SMLMV     
-	Leidy Katherine Montenegro Cortes (hermana) 50 SMLMV     
-	Andres Felipe Montenegro Cortes (Hermano) 50 SMLMV     
-	Fabian David Montenegro Cortes (Hermano) 50 SMLMV     
-	Luis Carlos Cortes Pérez (Hermano) 50 SMLMV     
Total daño moral: 400 SMLMV  
2. Lucro cesante futuro: La jurisprudencia ha declarado en varias oportunidades que cuando se trata de daños sufridos por menores de edad no hay lugar al reconocimiento del lucro cesante por unos posibles ingresos del menor, dado que los mismos son eventuales y no podría afirmarse –ni probarse- con certeza, que el menor habría alcanzado una vida productiva. De igual manera, mediante sentencia de unificación, la Sección Tercera del Consejo de Estado indicó que ante la ausencia de una prueba que demuestre que los hijos contribuyen económicamente con el sostenimiento del hogar paterno o materno, porque materialmente están en condiciones de hacerlo, y que los padres son beneficiarios de la obligación alimentaria, porque no tienen los medios para procurarse su propia subsistencia, bien porque están desempleados, enfermos o sufren de alguna discapacidad, no puede presumirse que la muerte de una persona menor de 25 años genera una pérdida de ingresos cierta a favor de sus ascendientes.
Total: $520.000.000 – deducible 15% ($78.000.000) min 40SMLMV ($52.000.000)= $442.000.000
A ese valor se le aplica el porcentaje de participación de MAPFRE que corresponde al 34%, lo que nos arroja un valor de $150.280.000.
</t>
  </si>
  <si>
    <t xml:space="preserve">
Conforme los hechos de la demanda, el día 11 de febrero de 2018 el niño ANYELO ADRIAN MONTENEGRO murió ahogado en el humedal Isaías Duarte Cancino de la ciudad de Cali. Se aduce en la demanda que esto se debiò a que, el día de la ocurrencia de los hechos el humedal se encontraba desprotegido sin seguridad de muros o mallas que impidieran el ingreso de personal alguno, y a que tampoco contaba con guardabosques, no brindando la seguridad requerida a los particulares.
Indica la parte actora que, el colegio Isaías Duarte Cancino, omitió advertir al menor de tan solo 10 años de edad, de los peligros de dicho humedal, a sabiendas que el menor Montenegro y otros niños utilizaban el mismo para actividades recreativas, como nadar y otras, mencionando que, el menor venía de un hogar de bajos recursos y era un forma de esparcimiento para los niños, por cuanto no le quedaba más opciones al ver el escaso control de las entidades quienes solo tomaron cartas en el asunto cuando ocurrió el infortunio.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</si>
</sst>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top" wrapText="1"/>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80" zoomScaleNormal="80" workbookViewId="0">
      <selection activeCell="B6" sqref="B6:H6"/>
    </sheetView>
  </sheetViews>
  <sheetFormatPr baseColWidth="10" defaultRowHeight="15" x14ac:dyDescent="0.25"/>
  <cols>
    <col min="1" max="1" width="20.42578125" customWidth="1"/>
    <col min="2" max="2" width="23.5703125" customWidth="1"/>
    <col min="3" max="3" width="13.42578125" customWidth="1"/>
    <col min="4" max="4" width="22.140625" customWidth="1"/>
    <col min="5" max="5" width="14.140625" customWidth="1"/>
    <col min="8" max="8" width="8.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58" t="s">
        <v>68</v>
      </c>
      <c r="B2" s="58"/>
      <c r="C2" s="58"/>
      <c r="D2" s="58"/>
      <c r="E2" s="58"/>
      <c r="F2" s="58"/>
      <c r="G2" s="58"/>
      <c r="H2" s="58"/>
      <c r="O2" s="23"/>
      <c r="P2" s="24"/>
      <c r="Q2" s="24"/>
      <c r="R2" s="24"/>
      <c r="S2" s="24"/>
    </row>
    <row r="3" spans="1:19" x14ac:dyDescent="0.25">
      <c r="A3" s="56" t="s">
        <v>0</v>
      </c>
      <c r="B3" s="56"/>
      <c r="C3" s="56"/>
      <c r="D3" s="51">
        <v>45427</v>
      </c>
      <c r="E3" s="51"/>
      <c r="F3" s="51"/>
      <c r="G3" s="51"/>
      <c r="H3" s="51"/>
      <c r="O3" s="25"/>
      <c r="P3" s="25"/>
      <c r="Q3" s="26"/>
      <c r="R3" s="26"/>
    </row>
    <row r="4" spans="1:19" x14ac:dyDescent="0.25">
      <c r="A4" s="40" t="s">
        <v>1</v>
      </c>
      <c r="B4" s="47" t="s">
        <v>35</v>
      </c>
      <c r="C4" s="47"/>
      <c r="D4" s="47"/>
      <c r="E4" s="40" t="s">
        <v>2</v>
      </c>
      <c r="F4" s="48" t="s">
        <v>29</v>
      </c>
      <c r="G4" s="48"/>
      <c r="H4" s="48"/>
      <c r="O4" s="25"/>
      <c r="P4" s="25"/>
      <c r="Q4" s="26"/>
      <c r="R4" s="26"/>
    </row>
    <row r="5" spans="1:19" x14ac:dyDescent="0.25">
      <c r="A5" s="40" t="s">
        <v>3</v>
      </c>
      <c r="B5" s="46">
        <v>44614</v>
      </c>
      <c r="C5" s="46"/>
      <c r="D5" s="46"/>
      <c r="E5" s="40" t="s">
        <v>17</v>
      </c>
      <c r="F5" s="52" t="s">
        <v>27</v>
      </c>
      <c r="G5" s="52"/>
      <c r="H5" s="52"/>
      <c r="O5" s="25"/>
      <c r="P5" s="25"/>
      <c r="Q5" s="26"/>
      <c r="R5" s="26"/>
    </row>
    <row r="6" spans="1:19" ht="50.25" customHeight="1" x14ac:dyDescent="0.25">
      <c r="A6" s="40" t="s">
        <v>4</v>
      </c>
      <c r="B6" s="48" t="s">
        <v>133</v>
      </c>
      <c r="C6" s="48"/>
      <c r="D6" s="48"/>
      <c r="E6" s="48"/>
      <c r="F6" s="48"/>
      <c r="G6" s="48"/>
      <c r="H6" s="48"/>
      <c r="O6" s="25"/>
      <c r="P6" s="25"/>
      <c r="Q6" s="26"/>
      <c r="R6" s="28"/>
    </row>
    <row r="7" spans="1:19" ht="30.75" customHeight="1" x14ac:dyDescent="0.25">
      <c r="A7" s="40" t="s">
        <v>5</v>
      </c>
      <c r="B7" s="48" t="s">
        <v>134</v>
      </c>
      <c r="C7" s="48"/>
      <c r="D7" s="48"/>
      <c r="E7" s="48"/>
      <c r="F7" s="48"/>
      <c r="G7" s="48"/>
      <c r="H7" s="48"/>
      <c r="O7" s="25"/>
      <c r="P7" s="25"/>
      <c r="Q7" s="26"/>
      <c r="R7" s="28"/>
    </row>
    <row r="8" spans="1:19" ht="32.25" customHeight="1" x14ac:dyDescent="0.25">
      <c r="A8" s="40" t="s">
        <v>6</v>
      </c>
      <c r="B8" s="48" t="s">
        <v>132</v>
      </c>
      <c r="C8" s="48"/>
      <c r="D8" s="48"/>
      <c r="E8" s="48"/>
      <c r="F8" s="48"/>
      <c r="G8" s="48"/>
      <c r="H8" s="48"/>
      <c r="O8" s="25"/>
      <c r="P8" s="25"/>
      <c r="Q8" s="26"/>
      <c r="R8" s="28"/>
    </row>
    <row r="9" spans="1:19" ht="53.25" customHeight="1" x14ac:dyDescent="0.25">
      <c r="A9" s="40" t="s">
        <v>7</v>
      </c>
      <c r="B9" s="47" t="s">
        <v>139</v>
      </c>
      <c r="C9" s="47"/>
      <c r="D9" s="47"/>
      <c r="E9" s="47"/>
      <c r="F9" s="47"/>
      <c r="G9" s="47"/>
      <c r="H9" s="47"/>
      <c r="O9" s="25"/>
      <c r="P9" s="25"/>
      <c r="Q9" s="26"/>
      <c r="R9" s="28"/>
    </row>
    <row r="10" spans="1:19" x14ac:dyDescent="0.25">
      <c r="A10" s="40" t="s">
        <v>8</v>
      </c>
      <c r="B10" s="59">
        <v>150280000</v>
      </c>
      <c r="C10" s="59"/>
      <c r="D10" s="59"/>
      <c r="E10" s="59"/>
      <c r="F10" s="59"/>
      <c r="G10" s="59"/>
      <c r="H10" s="59"/>
      <c r="O10" s="25"/>
      <c r="P10" s="28"/>
      <c r="Q10" s="26"/>
      <c r="R10" s="28"/>
    </row>
    <row r="11" spans="1:19" ht="164.25" customHeight="1" x14ac:dyDescent="0.25">
      <c r="A11" s="40" t="s">
        <v>9</v>
      </c>
      <c r="B11" s="60" t="s">
        <v>141</v>
      </c>
      <c r="C11" s="60"/>
      <c r="D11" s="60"/>
      <c r="E11" s="60"/>
      <c r="F11" s="60"/>
      <c r="G11" s="60"/>
      <c r="H11" s="60"/>
      <c r="O11" s="25"/>
      <c r="P11" s="28"/>
      <c r="Q11" s="26"/>
      <c r="R11" s="28"/>
    </row>
    <row r="12" spans="1:19" ht="103.5" customHeight="1" x14ac:dyDescent="0.25">
      <c r="A12" s="40" t="s">
        <v>10</v>
      </c>
      <c r="B12" s="60" t="s">
        <v>137</v>
      </c>
      <c r="C12" s="60"/>
      <c r="D12" s="60"/>
      <c r="E12" s="60"/>
      <c r="F12" s="60"/>
      <c r="G12" s="60"/>
      <c r="H12" s="60"/>
      <c r="O12" s="25"/>
      <c r="P12" s="28"/>
      <c r="Q12" s="26"/>
      <c r="R12" s="28"/>
    </row>
    <row r="13" spans="1:19" ht="25.5" x14ac:dyDescent="0.25">
      <c r="A13" s="40" t="s">
        <v>11</v>
      </c>
      <c r="B13" s="41" t="s">
        <v>41</v>
      </c>
      <c r="C13" s="40" t="s">
        <v>12</v>
      </c>
      <c r="D13" s="42"/>
      <c r="E13" s="40" t="s">
        <v>13</v>
      </c>
      <c r="F13" s="48" t="s">
        <v>130</v>
      </c>
      <c r="G13" s="48"/>
      <c r="H13" s="48"/>
    </row>
    <row r="14" spans="1:19" ht="26.25" x14ac:dyDescent="0.25">
      <c r="A14" s="40" t="s">
        <v>14</v>
      </c>
      <c r="B14" s="48" t="s">
        <v>135</v>
      </c>
      <c r="C14" s="48"/>
      <c r="D14" s="48"/>
      <c r="E14" s="43" t="s">
        <v>15</v>
      </c>
      <c r="F14" s="48" t="s">
        <v>136</v>
      </c>
      <c r="G14" s="48"/>
      <c r="H14" s="48"/>
      <c r="P14" s="28"/>
      <c r="Q14" s="26"/>
      <c r="R14" s="28"/>
    </row>
    <row r="15" spans="1:19" ht="26.25" customHeight="1" x14ac:dyDescent="0.25">
      <c r="A15" s="40" t="s">
        <v>18</v>
      </c>
      <c r="B15" s="44"/>
      <c r="C15" s="40" t="s">
        <v>19</v>
      </c>
      <c r="D15" s="44">
        <v>1501216001931</v>
      </c>
      <c r="E15" s="45" t="s">
        <v>67</v>
      </c>
      <c r="F15" s="48" t="s">
        <v>131</v>
      </c>
      <c r="G15" s="48"/>
      <c r="H15" s="48"/>
      <c r="O15" s="25"/>
      <c r="P15" s="28"/>
      <c r="Q15" s="26"/>
      <c r="R15" s="28"/>
    </row>
    <row r="16" spans="1:19" ht="30.75" customHeight="1" x14ac:dyDescent="0.25">
      <c r="A16" s="40" t="s">
        <v>16</v>
      </c>
      <c r="B16" s="53" t="s">
        <v>61</v>
      </c>
      <c r="C16" s="54"/>
      <c r="D16" s="54"/>
      <c r="E16" s="54"/>
      <c r="F16" s="54"/>
      <c r="G16" s="54"/>
      <c r="H16" s="55"/>
      <c r="O16" s="25"/>
      <c r="P16" s="28"/>
      <c r="Q16" s="26"/>
      <c r="R16" s="28"/>
    </row>
    <row r="17" spans="1:8" ht="25.5" x14ac:dyDescent="0.25">
      <c r="A17" s="40" t="s">
        <v>21</v>
      </c>
      <c r="B17" s="51">
        <v>43142</v>
      </c>
      <c r="C17" s="51"/>
      <c r="D17" s="51"/>
      <c r="E17" s="40" t="s">
        <v>22</v>
      </c>
      <c r="F17" s="51">
        <v>43934</v>
      </c>
      <c r="G17" s="52"/>
      <c r="H17" s="52"/>
    </row>
    <row r="18" spans="1:8" x14ac:dyDescent="0.25">
      <c r="A18" s="49" t="s">
        <v>23</v>
      </c>
      <c r="B18" s="49"/>
      <c r="C18" s="49"/>
      <c r="D18" s="49"/>
      <c r="E18" s="49"/>
      <c r="F18" s="49"/>
      <c r="G18" s="49"/>
      <c r="H18" s="49"/>
    </row>
    <row r="19" spans="1:8" ht="25.5" customHeight="1" x14ac:dyDescent="0.25">
      <c r="A19" s="50" t="s">
        <v>24</v>
      </c>
      <c r="B19" s="50"/>
      <c r="C19" s="50"/>
      <c r="D19" s="50"/>
      <c r="E19" s="50"/>
      <c r="F19" s="50"/>
      <c r="G19" s="50"/>
      <c r="H19" s="50"/>
    </row>
    <row r="20" spans="1:8" ht="55.5" customHeight="1" x14ac:dyDescent="0.25">
      <c r="A20" s="47" t="s">
        <v>140</v>
      </c>
      <c r="B20" s="47"/>
      <c r="C20" s="47"/>
      <c r="D20" s="47"/>
      <c r="E20" s="47"/>
      <c r="F20" s="47"/>
      <c r="G20" s="47"/>
      <c r="H20" s="47"/>
    </row>
    <row r="21" spans="1:8" x14ac:dyDescent="0.25">
      <c r="A21" s="56" t="s">
        <v>129</v>
      </c>
      <c r="B21" s="56"/>
      <c r="C21" s="56"/>
      <c r="D21" s="56"/>
      <c r="E21" s="56"/>
      <c r="F21" s="56"/>
      <c r="G21" s="56"/>
      <c r="H21" s="56"/>
    </row>
    <row r="22" spans="1:8" ht="42" customHeight="1" x14ac:dyDescent="0.25">
      <c r="A22" s="57" t="s">
        <v>138</v>
      </c>
      <c r="B22" s="57"/>
      <c r="C22" s="57"/>
      <c r="D22" s="57"/>
      <c r="E22" s="57"/>
      <c r="F22" s="57"/>
      <c r="G22" s="57"/>
      <c r="H22" s="57"/>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58" t="s">
        <v>77</v>
      </c>
      <c r="B2" s="58"/>
      <c r="C2" s="58"/>
      <c r="D2" s="58"/>
      <c r="E2" s="58"/>
      <c r="F2" s="58"/>
    </row>
    <row r="3" spans="1:6" x14ac:dyDescent="0.25">
      <c r="A3" s="2" t="s">
        <v>4</v>
      </c>
      <c r="B3" s="62" t="str">
        <f>'1. ABOGADO EXTERNO'!B6:H6</f>
        <v>BENEDICTO ANDRES MONTENEGRO Y OTROS</v>
      </c>
      <c r="C3" s="62"/>
      <c r="D3" s="62"/>
      <c r="E3" s="62"/>
      <c r="F3" s="62"/>
    </row>
    <row r="4" spans="1:6" x14ac:dyDescent="0.25">
      <c r="A4" s="2" t="s">
        <v>42</v>
      </c>
      <c r="B4" s="36"/>
      <c r="C4" s="2" t="s">
        <v>43</v>
      </c>
      <c r="D4" s="63"/>
      <c r="E4" s="63"/>
      <c r="F4" s="63"/>
    </row>
    <row r="5" spans="1:6" x14ac:dyDescent="0.25">
      <c r="A5" s="2" t="s">
        <v>6</v>
      </c>
      <c r="B5" s="62"/>
      <c r="C5" s="62"/>
      <c r="D5" s="62"/>
      <c r="E5" s="62"/>
      <c r="F5" s="62"/>
    </row>
    <row r="6" spans="1:6" x14ac:dyDescent="0.25">
      <c r="A6" s="2" t="s">
        <v>45</v>
      </c>
      <c r="B6" s="32"/>
      <c r="C6" s="2" t="s">
        <v>46</v>
      </c>
      <c r="D6" s="39"/>
      <c r="E6" s="2" t="s">
        <v>39</v>
      </c>
      <c r="F6" s="39"/>
    </row>
    <row r="7" spans="1:6" ht="39.75" customHeight="1" x14ac:dyDescent="0.25">
      <c r="A7" s="2" t="s">
        <v>71</v>
      </c>
      <c r="B7" s="32"/>
      <c r="C7" s="2" t="s">
        <v>49</v>
      </c>
      <c r="D7" s="33"/>
      <c r="E7" s="2" t="s">
        <v>50</v>
      </c>
      <c r="F7" s="34"/>
    </row>
    <row r="8" spans="1:6" ht="35.25" customHeight="1" x14ac:dyDescent="0.25">
      <c r="A8" s="2" t="s">
        <v>44</v>
      </c>
      <c r="B8" s="35"/>
      <c r="C8" s="2" t="s">
        <v>69</v>
      </c>
      <c r="D8" s="35"/>
      <c r="E8" s="2" t="s">
        <v>20</v>
      </c>
      <c r="F8" s="36"/>
    </row>
    <row r="9" spans="1:6" ht="37.5" customHeight="1" x14ac:dyDescent="0.25">
      <c r="A9" s="2" t="s">
        <v>48</v>
      </c>
      <c r="B9" s="5"/>
      <c r="C9" s="61" t="s">
        <v>70</v>
      </c>
      <c r="D9" s="62"/>
      <c r="E9" s="2" t="s">
        <v>72</v>
      </c>
      <c r="F9" s="1"/>
    </row>
    <row r="10" spans="1:6" ht="30" x14ac:dyDescent="0.25">
      <c r="A10" s="2" t="s">
        <v>76</v>
      </c>
      <c r="B10" s="5"/>
      <c r="C10" s="61"/>
      <c r="D10" s="62"/>
      <c r="E10" s="2" t="s">
        <v>73</v>
      </c>
      <c r="F10" s="1"/>
    </row>
    <row r="11" spans="1:6" ht="46.5" customHeight="1" x14ac:dyDescent="0.25">
      <c r="A11" s="2" t="s">
        <v>47</v>
      </c>
      <c r="B11" s="37"/>
      <c r="C11" s="2" t="s">
        <v>22</v>
      </c>
      <c r="D11" s="37"/>
      <c r="E11" s="2" t="s">
        <v>7</v>
      </c>
      <c r="F11" s="38"/>
    </row>
    <row r="12" spans="1:6" ht="167.25" customHeight="1" x14ac:dyDescent="0.25">
      <c r="A12" s="2" t="s">
        <v>51</v>
      </c>
      <c r="B12" s="65"/>
      <c r="C12" s="65"/>
      <c r="D12" s="65"/>
      <c r="E12" s="65"/>
      <c r="F12" s="65"/>
    </row>
    <row r="13" spans="1:6" ht="21" x14ac:dyDescent="0.25">
      <c r="A13" s="58" t="s">
        <v>52</v>
      </c>
      <c r="B13" s="58"/>
      <c r="C13" s="58"/>
      <c r="D13" s="58"/>
      <c r="E13" s="58"/>
      <c r="F13" s="58"/>
    </row>
    <row r="14" spans="1:6" x14ac:dyDescent="0.25">
      <c r="A14" s="64"/>
      <c r="B14" s="64"/>
      <c r="C14" s="64"/>
      <c r="D14" s="64"/>
      <c r="E14" s="64"/>
      <c r="F14" s="64"/>
    </row>
    <row r="15" spans="1:6" x14ac:dyDescent="0.25">
      <c r="A15" s="64"/>
      <c r="B15" s="64"/>
      <c r="C15" s="64"/>
      <c r="D15" s="64"/>
      <c r="E15" s="64"/>
      <c r="F15" s="64"/>
    </row>
    <row r="16" spans="1:6" x14ac:dyDescent="0.25">
      <c r="A16" s="64"/>
      <c r="B16" s="64"/>
      <c r="C16" s="64"/>
      <c r="D16" s="64"/>
      <c r="E16" s="64"/>
      <c r="F16" s="64"/>
    </row>
    <row r="17" spans="1:6" x14ac:dyDescent="0.25">
      <c r="A17" s="64"/>
      <c r="B17" s="64"/>
      <c r="C17" s="64"/>
      <c r="D17" s="64"/>
      <c r="E17" s="64"/>
      <c r="F17" s="64"/>
    </row>
    <row r="18" spans="1:6" x14ac:dyDescent="0.25">
      <c r="A18" s="64"/>
      <c r="B18" s="64"/>
      <c r="C18" s="64"/>
      <c r="D18" s="64"/>
      <c r="E18" s="64"/>
      <c r="F18" s="64"/>
    </row>
    <row r="19" spans="1:6" x14ac:dyDescent="0.25">
      <c r="A19" s="64"/>
      <c r="B19" s="64"/>
      <c r="C19" s="64"/>
      <c r="D19" s="64"/>
      <c r="E19" s="64"/>
      <c r="F19" s="64"/>
    </row>
    <row r="20" spans="1:6" x14ac:dyDescent="0.25">
      <c r="A20" s="64"/>
      <c r="B20" s="64"/>
      <c r="C20" s="64"/>
      <c r="D20" s="64"/>
      <c r="E20" s="64"/>
      <c r="F20" s="64"/>
    </row>
    <row r="21" spans="1:6" x14ac:dyDescent="0.25">
      <c r="A21" s="64"/>
      <c r="B21" s="64"/>
      <c r="C21" s="64"/>
      <c r="D21" s="64"/>
      <c r="E21" s="64"/>
      <c r="F21" s="64"/>
    </row>
    <row r="22" spans="1:6" x14ac:dyDescent="0.25">
      <c r="A22" s="64"/>
      <c r="B22" s="64"/>
      <c r="C22" s="64"/>
      <c r="D22" s="64"/>
      <c r="E22" s="64"/>
      <c r="F22" s="64"/>
    </row>
    <row r="23" spans="1:6" x14ac:dyDescent="0.25">
      <c r="A23" s="64"/>
      <c r="B23" s="64"/>
      <c r="C23" s="64"/>
      <c r="D23" s="64"/>
      <c r="E23" s="64"/>
      <c r="F23" s="64"/>
    </row>
    <row r="24" spans="1:6" x14ac:dyDescent="0.25">
      <c r="A24" s="64"/>
      <c r="B24" s="64"/>
      <c r="C24" s="64"/>
      <c r="D24" s="64"/>
      <c r="E24" s="64"/>
      <c r="F24" s="64"/>
    </row>
    <row r="25" spans="1:6" x14ac:dyDescent="0.25">
      <c r="A25" s="64"/>
      <c r="B25" s="64"/>
      <c r="C25" s="64"/>
      <c r="D25" s="64"/>
      <c r="E25" s="64"/>
      <c r="F25" s="64"/>
    </row>
    <row r="26" spans="1:6" x14ac:dyDescent="0.25">
      <c r="A26" s="64"/>
      <c r="B26" s="64"/>
      <c r="C26" s="64"/>
      <c r="D26" s="64"/>
      <c r="E26" s="64"/>
      <c r="F26" s="64"/>
    </row>
    <row r="27" spans="1:6" x14ac:dyDescent="0.25">
      <c r="A27" s="64"/>
      <c r="B27" s="64"/>
      <c r="C27" s="64"/>
      <c r="D27" s="64"/>
      <c r="E27" s="64"/>
      <c r="F27" s="64"/>
    </row>
    <row r="28" spans="1:6" x14ac:dyDescent="0.25">
      <c r="A28" s="64"/>
      <c r="B28" s="64"/>
      <c r="C28" s="64"/>
      <c r="D28" s="64"/>
      <c r="E28" s="64"/>
      <c r="F28" s="64"/>
    </row>
    <row r="29" spans="1:6" x14ac:dyDescent="0.25">
      <c r="A29" s="64"/>
      <c r="B29" s="64"/>
      <c r="C29" s="64"/>
      <c r="D29" s="64"/>
      <c r="E29" s="64"/>
      <c r="F29" s="64"/>
    </row>
    <row r="30" spans="1:6" x14ac:dyDescent="0.25">
      <c r="A30" s="64"/>
      <c r="B30" s="64"/>
      <c r="C30" s="64"/>
      <c r="D30" s="64"/>
      <c r="E30" s="64"/>
      <c r="F30" s="64"/>
    </row>
    <row r="31" spans="1:6" x14ac:dyDescent="0.25">
      <c r="A31" s="64"/>
      <c r="B31" s="64"/>
      <c r="C31" s="64"/>
      <c r="D31" s="64"/>
      <c r="E31" s="64"/>
      <c r="F31" s="64"/>
    </row>
    <row r="32" spans="1:6" x14ac:dyDescent="0.25">
      <c r="A32" s="64"/>
      <c r="B32" s="64"/>
      <c r="C32" s="64"/>
      <c r="D32" s="64"/>
      <c r="E32" s="64"/>
      <c r="F32" s="64"/>
    </row>
    <row r="33" spans="1:6" x14ac:dyDescent="0.25">
      <c r="A33" s="64"/>
      <c r="B33" s="64"/>
      <c r="C33" s="64"/>
      <c r="D33" s="64"/>
      <c r="E33" s="64"/>
      <c r="F33" s="64"/>
    </row>
    <row r="34" spans="1:6" x14ac:dyDescent="0.25">
      <c r="A34" s="64"/>
      <c r="B34" s="64"/>
      <c r="C34" s="64"/>
      <c r="D34" s="64"/>
      <c r="E34" s="64"/>
      <c r="F34" s="64"/>
    </row>
    <row r="35" spans="1:6" x14ac:dyDescent="0.25">
      <c r="A35" s="64"/>
      <c r="B35" s="64"/>
      <c r="C35" s="64"/>
      <c r="D35" s="64"/>
      <c r="E35" s="64"/>
      <c r="F35" s="64"/>
    </row>
    <row r="36" spans="1:6" x14ac:dyDescent="0.25">
      <c r="A36" s="64"/>
      <c r="B36" s="64"/>
      <c r="C36" s="64"/>
      <c r="D36" s="64"/>
      <c r="E36" s="64"/>
      <c r="F36" s="64"/>
    </row>
    <row r="37" spans="1:6" x14ac:dyDescent="0.25">
      <c r="A37" s="61" t="s">
        <v>53</v>
      </c>
      <c r="B37" s="61"/>
      <c r="C37" s="66"/>
      <c r="D37" s="61" t="s">
        <v>54</v>
      </c>
      <c r="E37" s="61"/>
      <c r="F37" s="61"/>
    </row>
    <row r="38" spans="1:6" x14ac:dyDescent="0.25">
      <c r="A38" s="2" t="s">
        <v>55</v>
      </c>
      <c r="B38" s="2" t="s">
        <v>56</v>
      </c>
      <c r="C38" s="66"/>
      <c r="D38" s="2" t="s">
        <v>55</v>
      </c>
      <c r="E38" s="61" t="s">
        <v>56</v>
      </c>
      <c r="F38" s="61"/>
    </row>
    <row r="39" spans="1:6" x14ac:dyDescent="0.25">
      <c r="A39" s="3"/>
      <c r="B39" s="3"/>
      <c r="C39" s="66"/>
      <c r="D39" s="3"/>
      <c r="E39" s="64"/>
      <c r="F39" s="64"/>
    </row>
    <row r="40" spans="1:6" x14ac:dyDescent="0.25">
      <c r="A40" s="3"/>
      <c r="B40" s="3"/>
      <c r="C40" s="66"/>
      <c r="D40" s="3"/>
      <c r="E40" s="64"/>
      <c r="F40" s="64"/>
    </row>
    <row r="41" spans="1:6" x14ac:dyDescent="0.25">
      <c r="A41" s="3"/>
      <c r="B41" s="3"/>
      <c r="C41" s="66"/>
      <c r="D41" s="3"/>
      <c r="E41" s="64"/>
      <c r="F41" s="64"/>
    </row>
    <row r="42" spans="1:6" x14ac:dyDescent="0.25">
      <c r="A42" s="3"/>
      <c r="B42" s="3"/>
      <c r="C42" s="66"/>
      <c r="D42" s="3"/>
      <c r="E42" s="64"/>
      <c r="F42" s="64"/>
    </row>
    <row r="43" spans="1:6" x14ac:dyDescent="0.25">
      <c r="A43" s="3"/>
      <c r="B43" s="3"/>
      <c r="C43" s="66"/>
      <c r="D43" s="3"/>
      <c r="E43" s="64"/>
      <c r="F43" s="64"/>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25">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25">
      <c r="A3" s="1">
        <v>1</v>
      </c>
      <c r="B3" s="1" t="str">
        <f>'1. ABOGADO EXTERNO'!B4</f>
        <v>6. Administrativo en Etapa Contenciosa</v>
      </c>
      <c r="C3" s="1" t="str">
        <f>'1. ABOGADO EXTERNO'!F4</f>
        <v>2. Segunda Instancia</v>
      </c>
      <c r="D3" s="6">
        <f>'1. ABOGADO EXTERNO'!B5</f>
        <v>44614</v>
      </c>
      <c r="E3" s="17" t="str">
        <f>'1. ABOGADO EXTERNO'!B6</f>
        <v>BENEDICTO ANDRES MONTENEGRO Y OTROS</v>
      </c>
      <c r="F3" s="17" t="str">
        <f>'1. ABOGADO EXTERNO'!B7</f>
        <v>DISTRITO ESPECIAL DE SANTIAGO DE CALI Y CORPORACION AUTONOMA REGIONAL DEL VALLE DEL CAUCA.</v>
      </c>
      <c r="G3" s="17" t="str">
        <f>'1. ABOGADO EXTERNO'!B9</f>
        <v>Las pretensiones de la demanda se encuentran encaminadas a obtener el pago de la suma equivalente a 500 SMLMV por concepto de perjuicios morales, y la suma de $371.480.254 por concepto de lucro cesante futuro.</v>
      </c>
      <c r="H3" s="18">
        <f>'1. ABOGADO EXTERNO'!B10</f>
        <v>150280000</v>
      </c>
      <c r="I3" s="17" t="str">
        <f>'1. ABOGADO EXTERNO'!B11</f>
        <v xml:space="preserve">
Conforme los hechos de la demanda, el día 11 de febrero de 2018 el niño ANYELO ADRIAN MONTENEGRO murió ahogado en el humedal Isaías Duarte Cancino de la ciudad de Cali. Se aduce en la demanda que esto se debiò a que, el día de la ocurrencia de los hechos el humedal se encontraba desprotegido sin seguridad de muros o mallas que impidieran el ingreso de personal alguno, y a que tampoco contaba con guardabosques, no brindando la seguridad requerida a los particulares.
Indica la parte actora que, el colegio Isaías Duarte Cancino, omitió advertir al menor de tan solo 10 años de edad, de los peligros de dicho humedal, a sabiendas que el menor Montenegro y otros niños utilizaban el mismo para actividades recreativas, como nadar y otras, mencionando que, el menor venía de un hogar de bajos recursos y era un forma de esparcimiento para los niños, por cuanto no le quedaba más opciones al ver el escaso control de las entidades quienes solo tomaron cartas en el asunto cuando ocurrió el infortunio.</v>
      </c>
      <c r="J3" s="17" t="str">
        <f>'1. ABOGADO EXTERNO'!B12</f>
        <v xml:space="preserve">La contingencia se califica como remota, ante la imposibilidad jurídica de atribuir la comisión del daño a la entidad demandada, Distrito Especial de Santiago de Cali; toda vez que las pruebas arrimadas al plenario denotan una desatención de la posición de garante de los acudientes del infante Ányelo Adrián Montenegro que se encontraba en un área de peligro sin la supervisión de un adulto responsable.
Lo primero que debe tomarse en consideración es que la Póliza de Responsabilidad Civil Extracontractual No. 1501216001931, cuyo tomador y asegurado es el Distrito Especial de Santiago de Cali, presta cobertura material y temporal de conformidad con los hechos y pretensiones expuestas en el líbelo de la demanda. Frente a la cobertura temporal, debe decirse que la precitada póliza se pactó bajo la modalidad de OCURRENCIA, la cual ampara la responsabilidad derivada de los daños causados durante la vigencia de la Póliza. En consecuencia, la ocurrencia del hecho (11 de febrero de 2018) se encuentra dentro de la limitación temporal de la Póliza en mención, cuya vigencia (certificado 9) comprende desde el 01 de febrero de 2018 hasta el 25 de mayo de 2018. Aunado a ello presta cobertura material en tanto ampara la responsabilidad civil extracontractual derivada de Predios Labores y Operaciones, pretensión que se le endilga al Distrito.         
Ahora bien, lo primero que debe considerarse es que en el presente asunto se cuenta con una sentencia de primera instancia favorable para los intereses de la compañía. Por otro lado, y frente al fondo del asunto, se tiene que para el demandante, la falla del servicio radica en la falta de muros o mallas que impidieran el acceso al humedal, alegando también que no se contaba con guardabosques o de educación en el colegio sobre los cuidados a tener en el humedal, sin embargo, no allega prueba alguna de como esas falencias incidieron o fueron la causa única del deceso, limitándose simplemente a su señalamiento, omitiendo así su carga probatoria por lo que las pretensiones de la demanda no están llamadas a prosperar. Aunado a lo anterior, debe agregarse que el menor Ányelo Montenegro, falleció un día domingo (11 de febrero de 2018), por lo que su guarda y custodia radicaba en cabeza de sus padres, sin embargo, nada se dice de donde se encontraban en ese momento o porque no lo acompañaron al humedal o, porque no impidieron su desplazamiento hasta el lugar, pues se insiste, sólo contaba con 11 años, de donde se desprende que esa causa y no otra, fue la determinante del lamentable suceso final, el cual no puede ser endilgado a Entidad alguna. 
En todo caso, aunque la parte demandante optó por apelar la decisión de primera instancia, este recurso no tiene vocación de prosperar, pues no se incorporaron argumentos diferentes a los ya esgrimidos durante el proceso. </v>
      </c>
      <c r="K3" s="22" t="str">
        <f>'1. ABOGADO EXTERNO'!B13</f>
        <v xml:space="preserve">3 Remoto (100% a favor de la Compañia). </v>
      </c>
      <c r="L3" s="22"/>
      <c r="M3" s="22"/>
      <c r="N3" s="30" t="s">
        <v>123</v>
      </c>
      <c r="O3" s="19" t="s">
        <v>123</v>
      </c>
      <c r="P3" s="18">
        <f>'2. ABOGADO INTERNO '!D7</f>
        <v>0</v>
      </c>
      <c r="Q3" s="17"/>
      <c r="R3" s="17" t="str">
        <f>'1. ABOGADO EXTERNO'!B16</f>
        <v>R.C.E.</v>
      </c>
      <c r="S3" s="17"/>
      <c r="T3" s="1"/>
      <c r="U3" s="20"/>
      <c r="V3" s="17"/>
      <c r="W3" s="21">
        <f>'2. ABOGADO INTERNO '!B8</f>
        <v>0</v>
      </c>
      <c r="X3" s="22" t="str">
        <f>'1. ABOGADO EXTERNO'!B14</f>
        <v>JUZGADO CUARTO (04) ADMINISTRATIVO ORAL DEL CIRCUITO JUDICIAL DE CALI</v>
      </c>
      <c r="Y3" s="1" t="str">
        <f>'1. ABOGADO EXTERNO'!F14</f>
        <v>76001-33-31-013-2020-0093-00</v>
      </c>
      <c r="Z3" s="1" t="str">
        <f>'1. ABOGADO EXTERNO'!F5</f>
        <v xml:space="preserve">VIGENTE </v>
      </c>
      <c r="AA3" s="17" t="str">
        <f>'1. ABOGADO EXTERNO'!A22</f>
        <v xml:space="preserve">SENTENCIA DE PRIMERA INSTANCIA FAVORABLE
 El 07 de diciembre de 2023, se profirió sentencia de primera instancia favorable. Notificada el 11 de diciembre de 2023. </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1</v>
      </c>
      <c r="B1" s="24" t="s">
        <v>2</v>
      </c>
      <c r="C1" s="24" t="s">
        <v>39</v>
      </c>
      <c r="D1" s="24" t="s">
        <v>17</v>
      </c>
      <c r="E1" s="24" t="s">
        <v>57</v>
      </c>
      <c r="F1" s="29" t="s">
        <v>70</v>
      </c>
    </row>
    <row r="2" spans="1:6" x14ac:dyDescent="0.25">
      <c r="A2" s="25"/>
      <c r="B2" s="25"/>
      <c r="C2" s="26"/>
      <c r="D2" s="26"/>
      <c r="E2" s="27"/>
      <c r="F2" s="4"/>
    </row>
    <row r="3" spans="1:6" x14ac:dyDescent="0.25">
      <c r="A3" s="25" t="s">
        <v>25</v>
      </c>
      <c r="B3" s="25" t="s">
        <v>26</v>
      </c>
      <c r="C3" s="26" t="s">
        <v>121</v>
      </c>
      <c r="D3" s="26" t="s">
        <v>27</v>
      </c>
      <c r="E3" s="27" t="s">
        <v>58</v>
      </c>
      <c r="F3" s="4" t="s">
        <v>74</v>
      </c>
    </row>
    <row r="4" spans="1:6" x14ac:dyDescent="0.25">
      <c r="A4" s="25" t="s">
        <v>28</v>
      </c>
      <c r="B4" s="25" t="s">
        <v>29</v>
      </c>
      <c r="C4" s="26" t="s">
        <v>120</v>
      </c>
      <c r="D4" s="26" t="s">
        <v>30</v>
      </c>
      <c r="E4" s="27" t="s">
        <v>59</v>
      </c>
      <c r="F4" s="4" t="s">
        <v>75</v>
      </c>
    </row>
    <row r="5" spans="1:6" x14ac:dyDescent="0.25">
      <c r="A5" s="25" t="s">
        <v>31</v>
      </c>
      <c r="B5" s="25" t="s">
        <v>32</v>
      </c>
      <c r="C5" s="26" t="s">
        <v>41</v>
      </c>
      <c r="D5" s="28"/>
      <c r="E5" s="27" t="s">
        <v>60</v>
      </c>
    </row>
    <row r="6" spans="1:6" x14ac:dyDescent="0.25">
      <c r="A6" s="25" t="s">
        <v>33</v>
      </c>
      <c r="B6" s="25" t="s">
        <v>40</v>
      </c>
      <c r="C6" s="26"/>
      <c r="D6" s="28"/>
      <c r="E6" s="27" t="s">
        <v>61</v>
      </c>
    </row>
    <row r="7" spans="1:6" x14ac:dyDescent="0.25">
      <c r="A7" s="25" t="s">
        <v>34</v>
      </c>
      <c r="B7" s="25"/>
      <c r="C7" s="26"/>
      <c r="D7" s="28"/>
      <c r="E7" s="27" t="s">
        <v>62</v>
      </c>
    </row>
    <row r="8" spans="1:6" x14ac:dyDescent="0.25">
      <c r="A8" s="25" t="s">
        <v>35</v>
      </c>
      <c r="B8" s="25"/>
      <c r="C8" s="26"/>
      <c r="D8" s="28"/>
      <c r="E8" s="27" t="s">
        <v>122</v>
      </c>
    </row>
    <row r="9" spans="1:6" x14ac:dyDescent="0.25">
      <c r="A9" s="25" t="s">
        <v>36</v>
      </c>
      <c r="B9" s="28"/>
      <c r="C9" s="26"/>
      <c r="D9" s="28"/>
      <c r="E9" s="27" t="s">
        <v>63</v>
      </c>
    </row>
    <row r="10" spans="1:6" x14ac:dyDescent="0.25">
      <c r="A10" s="25" t="s">
        <v>37</v>
      </c>
      <c r="B10" s="28"/>
      <c r="C10" s="26"/>
      <c r="D10" s="28"/>
      <c r="E10" s="27" t="s">
        <v>64</v>
      </c>
    </row>
    <row r="11" spans="1:6" x14ac:dyDescent="0.25">
      <c r="A11" s="25" t="s">
        <v>38</v>
      </c>
      <c r="B11" s="28"/>
      <c r="C11" s="26"/>
      <c r="D11" s="28"/>
      <c r="E11" s="27" t="s">
        <v>65</v>
      </c>
    </row>
    <row r="12" spans="1:6" x14ac:dyDescent="0.25">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2024-05-15T21:11:38Z</dcterms:modified>
  <cp:version>V1</cp:version>
</cp:coreProperties>
</file>