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d.docs.live.net/0db034f32b59695d/Documentos/GHA/LITIGIOS BOGOTÁ/ALLIANZ/NORMA IRIS PEREIRA/"/>
    </mc:Choice>
  </mc:AlternateContent>
  <xr:revisionPtr revIDLastSave="0" documentId="8_{0756ECA6-2565-49E6-BE2F-23CAD756E436}" xr6:coauthVersionLast="47" xr6:coauthVersionMax="47" xr10:uidLastSave="{00000000-0000-0000-0000-000000000000}"/>
  <bookViews>
    <workbookView xWindow="-120" yWindow="-120" windowWidth="20730" windowHeight="110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15" i="5"/>
  <c r="B8" i="11" s="1"/>
  <c r="B4" i="10"/>
  <c r="B5" i="10"/>
  <c r="B6" i="10"/>
  <c r="B3" i="10"/>
</calcChain>
</file>

<file path=xl/sharedStrings.xml><?xml version="1.0" encoding="utf-8"?>
<sst xmlns="http://schemas.openxmlformats.org/spreadsheetml/2006/main" count="205" uniqueCount="157">
  <si>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</si>
  <si>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</si>
  <si>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</si>
  <si>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</si>
  <si>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</si>
  <si>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</si>
  <si>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</si>
  <si>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</si>
  <si>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</si>
  <si>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</si>
  <si>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</si>
  <si>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</si>
  <si>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</si>
  <si>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</si>
  <si>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</si>
  <si>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</si>
  <si>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</si>
  <si>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</si>
  <si>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</si>
  <si>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</si>
  <si>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</si>
  <si>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</si>
  <si>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</si>
  <si>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</si>
  <si>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</si>
  <si>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</si>
  <si>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</si>
  <si>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</si>
  <si>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</si>
  <si>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</si>
  <si>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</si>
  <si>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</si>
  <si>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</si>
  <si>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</si>
  <si>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</si>
  <si>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</si>
  <si>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</si>
  <si>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</si>
  <si>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</si>
  <si>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</si>
  <si>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</si>
  <si>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</si>
  <si>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</si>
  <si>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</si>
  <si>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</si>
  <si>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</si>
  <si>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</si>
  <si>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</si>
  <si>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</si>
  <si>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</si>
  <si>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</si>
  <si>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</si>
  <si>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</si>
  <si>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</si>
  <si>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</si>
  <si>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</si>
  <si>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</si>
  <si>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</si>
  <si>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</si>
  <si>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</si>
  <si>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</si>
  <si>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</si>
  <si>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</si>
  <si>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</si>
  <si>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</si>
  <si>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</si>
  <si>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</si>
  <si>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</si>
  <si>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</si>
  <si>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</si>
  <si>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</si>
  <si>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</si>
  <si>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</si>
  <si>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</si>
  <si>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</si>
  <si>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</si>
  <si>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</si>
  <si>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</si>
  <si>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</si>
  <si>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</si>
  <si>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</si>
  <si>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</si>
  <si>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</si>
  <si>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</si>
  <si>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</si>
  <si>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</si>
  <si>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</si>
  <si>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</si>
  <si>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</si>
  <si>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</si>
  <si>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</si>
  <si>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</si>
  <si>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</si>
  <si>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</si>
  <si>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</si>
  <si>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</si>
  <si>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</si>
  <si>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</si>
  <si>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</si>
  <si>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</si>
  <si>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</si>
  <si>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</si>
  <si>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</si>
  <si>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</si>
  <si>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</si>
  <si>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</si>
  <si>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</si>
  <si>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</si>
  <si>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</si>
  <si>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</si>
  <si>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</si>
  <si>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</si>
  <si>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</si>
  <si>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</si>
  <si>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</si>
  <si>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</si>
  <si>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</si>
  <si>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</si>
  <si>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</si>
  <si>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</si>
  <si>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</si>
  <si>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</si>
  <si>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</si>
  <si>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</si>
  <si>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</si>
  <si>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</si>
  <si>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</si>
  <si>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</si>
  <si>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</si>
  <si>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</si>
  <si>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</si>
  <si>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</si>
  <si>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</si>
  <si>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</si>
  <si>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</si>
  <si>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11001400301520240018600</t>
  </si>
  <si>
    <t xml:space="preserve">Juzgado Quince Civil Municipal de Bogotá </t>
  </si>
  <si>
    <t xml:space="preserve">Allianz Seguros de Vida S.A. </t>
  </si>
  <si>
    <t>Norma Iris Pereira Preciado (madre)</t>
  </si>
  <si>
    <t xml:space="preserve">Didier Arley Pereira </t>
  </si>
  <si>
    <t>Mayo 12 de 2022</t>
  </si>
  <si>
    <t>Abril 1 de 2022</t>
  </si>
  <si>
    <t xml:space="preserve">Mayo 29 de 2021 </t>
  </si>
  <si>
    <t xml:space="preserve">1. El señor Didier Arley Pereira trabajaba en la empresa Multiservicios Unitransjoly S.A.S. 
2. Multiservicios Unitransjoly S.A.S. contrató una Póliza de Accidentes No. ° 022159620.
3. El señor Didier Arley Pereira falleció víctima de un atentado el 29 de mayo de 2021, al parecer porque el vehículo en el que se movilizaba fue el mismo en el que en días anteriores habían hecho un atentado a otra persona. Según se indicó en medios de comunicación. 
4. Con ocasión a los hechos, la señora Norma Iris Pereira presentó reclamación a la compañía. Sin embargo, no se relaciona fecha de la misma. 
5. La reclamación fue objetada por haberse configurado un hecho expresamente excluido. </t>
  </si>
  <si>
    <t xml:space="preserve">Muerte accidental </t>
  </si>
  <si>
    <t>Febrero 13 de 2024</t>
  </si>
  <si>
    <t xml:space="preserve">Abril 8 de 2024 </t>
  </si>
  <si>
    <t>Marzo 6 de 2024</t>
  </si>
  <si>
    <t>105648175 - APJ32296</t>
  </si>
  <si>
    <t>Muerte accidental</t>
  </si>
  <si>
    <t>26/09/2017 - 25/09/2018</t>
  </si>
  <si>
    <t>x</t>
  </si>
  <si>
    <t>Fallecimiento por homicidio o lesiones causadas con armas de fuego</t>
  </si>
  <si>
    <t xml:space="preserve">Como liquidación objetiva de perjuicios se llegó a $18,101,600. Lo anterior, con base en los siguientes fundamentos jurídicos:
Cobertura de homicidio: A título de amparo de homicidio se llegó a la suma de $100,000,000, pues ésta corresponde al valor asegurado para el amparo de homicidio. Vale la pena indicar que la póliza estableció que Allianz reconocería dicho amparo al beneficiario cuando el asegurado sufriera muerte con armas de fuego. De tal manera que al presentarse el homicidio del señor Didier Arley Pereira, se hacía exigible el valor del amparo de dicha cobertura. </t>
  </si>
  <si>
    <t xml:space="preserve">Cobertura Homicidio </t>
  </si>
  <si>
    <t>La contingencia se califica como REMOTA, toda vez que la póliza no presta cobertura temporal y operó la prescripción derivada del contrato de seguro.
Lo primero que debe tomarse en consideración, es que la póliza de seguro No. 22159620/0, cuya beneficiaria es NORMA IRIS PEREIRA PRECIADO, presta cobertura material, pero no presta cobertura temporal de conformidad con los hechos y pretensiones expuestos en el líbelo de la demanda. Frente a la cobertura temporal, debe señalarse que el hecho, esto es, el homicidio del señor Didier Perea (29 de mayo de 2021) acaeció  por fuera de la de la vigencia de la póliza comprendida entre el 26 de septiembre de 2017 y el 25 de septiembre de 2018. Sin embargo, presta cobertura material en tanto ampara el homicidio del asegurado, pretensión que se solicita a la Compañía de Seguros. 
Aunado a lo anterior, la contingencia se califica como remota, en tanto en el caso en concreto operó la prescripción de la acción derivada del contrato de seguro, toda vez que desde que se presentó el fallecimiento del señor Pereira (29 de mayo de 2021) hasta la fecha en que se presentó la demanda, esto es, el 26 de febrero de 2024, transcurrieron más de dos años. Todo lo anterior, sin perjuicio del carácter contingente del proceso.</t>
  </si>
  <si>
    <t>1. Prescripción de la acción derivada del contrato de seguro. 
2. Falta de cobertura temporal dado que el fallecimiento del señor Didier Pereira se presentó por fuera de la vigencia de la Póliza No. 022159620. 
3. No se encuentra probada la ocurrencia del siniestro derivado del amparo de cumplimiento, ni la cuantíua de los perjuicios en los términos del artículo 1077 del Código de Comercio. 
4. Carácter meramente indemnizatorio que revisten los contratos de seguro. 
5. En cualquier caso, de ninguna forma se podrá exceder el límite del valor asegurado del amparo de hurto de mayor cuantía.
6. Improcedencia total del cobro de intereses moratorios.
7.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</si>
</sst>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left"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file:///C:\Users\diana\Download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87" zoomScaleNormal="87"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0</v>
      </c>
      <c r="B1" s="49"/>
      <c r="C1" s="49"/>
    </row>
    <row r="2" spans="1:3" x14ac:dyDescent="0.25">
      <c r="A2" s="5" t="s">
        <v>1</v>
      </c>
      <c r="B2" s="50" t="s">
        <v>135</v>
      </c>
      <c r="C2" s="51"/>
    </row>
    <row r="3" spans="1:3" x14ac:dyDescent="0.25">
      <c r="A3" s="5" t="s">
        <v>2</v>
      </c>
      <c r="B3" s="52" t="s">
        <v>136</v>
      </c>
      <c r="C3" s="53"/>
    </row>
    <row r="4" spans="1:3" x14ac:dyDescent="0.25">
      <c r="A4" s="5" t="s">
        <v>3</v>
      </c>
      <c r="B4" s="52" t="s">
        <v>137</v>
      </c>
      <c r="C4" s="53"/>
    </row>
    <row r="5" spans="1:3" ht="14.45" customHeight="1" x14ac:dyDescent="0.25">
      <c r="A5" s="5" t="s">
        <v>4</v>
      </c>
      <c r="B5" s="54" t="s">
        <v>138</v>
      </c>
      <c r="C5" s="53"/>
    </row>
    <row r="6" spans="1:3" x14ac:dyDescent="0.25">
      <c r="A6" s="5" t="s">
        <v>5</v>
      </c>
      <c r="B6" s="36" t="s">
        <v>111</v>
      </c>
      <c r="C6" s="36"/>
    </row>
    <row r="7" spans="1:3" x14ac:dyDescent="0.25">
      <c r="A7" s="5" t="s">
        <v>7</v>
      </c>
      <c r="B7" s="36" t="s">
        <v>139</v>
      </c>
      <c r="C7" s="36"/>
    </row>
    <row r="8" spans="1:3" x14ac:dyDescent="0.25">
      <c r="A8" s="5" t="s">
        <v>8</v>
      </c>
      <c r="B8" s="38" t="s">
        <v>142</v>
      </c>
      <c r="C8" s="38"/>
    </row>
    <row r="9" spans="1:3" x14ac:dyDescent="0.25">
      <c r="A9" s="5" t="s">
        <v>9</v>
      </c>
      <c r="B9" s="38" t="s">
        <v>141</v>
      </c>
      <c r="C9" s="38"/>
    </row>
    <row r="10" spans="1:3" x14ac:dyDescent="0.25">
      <c r="A10" s="5" t="s">
        <v>10</v>
      </c>
      <c r="B10" s="38" t="s">
        <v>140</v>
      </c>
      <c r="C10" s="38"/>
    </row>
    <row r="11" spans="1:3" ht="23.25" customHeight="1" x14ac:dyDescent="0.25">
      <c r="A11" s="5" t="s">
        <v>11</v>
      </c>
      <c r="B11" s="47" t="s">
        <v>144</v>
      </c>
      <c r="C11" s="48"/>
    </row>
    <row r="12" spans="1:3" x14ac:dyDescent="0.25">
      <c r="A12" s="37" t="s">
        <v>12</v>
      </c>
      <c r="B12" s="38" t="s">
        <v>143</v>
      </c>
      <c r="C12" s="36"/>
    </row>
    <row r="13" spans="1:3" ht="30" customHeight="1" x14ac:dyDescent="0.25">
      <c r="A13" s="37"/>
      <c r="B13" s="36"/>
      <c r="C13" s="36"/>
    </row>
    <row r="14" spans="1:3" ht="73.5" customHeight="1" x14ac:dyDescent="0.25">
      <c r="A14" s="37"/>
      <c r="B14" s="36"/>
      <c r="C14" s="36"/>
    </row>
    <row r="15" spans="1:3" ht="30" x14ac:dyDescent="0.25">
      <c r="A15" s="5" t="s">
        <v>13</v>
      </c>
      <c r="B15" s="41">
        <f>SUM(C17,C18,C20,C21,C23)</f>
        <v>100000000</v>
      </c>
      <c r="C15" s="42"/>
    </row>
    <row r="16" spans="1:3" ht="33.75" customHeight="1" x14ac:dyDescent="0.25">
      <c r="A16" s="43" t="s">
        <v>14</v>
      </c>
      <c r="B16" s="44" t="s">
        <v>15</v>
      </c>
      <c r="C16" s="44"/>
    </row>
    <row r="17" spans="1:3" ht="33.75" customHeight="1" x14ac:dyDescent="0.25">
      <c r="A17" s="43"/>
      <c r="B17" s="11" t="s">
        <v>144</v>
      </c>
      <c r="C17" s="6">
        <v>100000000</v>
      </c>
    </row>
    <row r="18" spans="1:3" ht="33.75" customHeight="1" x14ac:dyDescent="0.25">
      <c r="A18" s="43"/>
      <c r="B18" s="11"/>
      <c r="C18" s="6"/>
    </row>
    <row r="19" spans="1:3" x14ac:dyDescent="0.25">
      <c r="A19" s="43"/>
      <c r="B19" s="45" t="s">
        <v>17</v>
      </c>
      <c r="C19" s="46"/>
    </row>
    <row r="20" spans="1:3" x14ac:dyDescent="0.25">
      <c r="A20" s="43"/>
      <c r="B20" s="11"/>
      <c r="C20" s="6"/>
    </row>
    <row r="21" spans="1:3" x14ac:dyDescent="0.25">
      <c r="A21" s="43"/>
      <c r="B21" s="11"/>
      <c r="C21" s="6"/>
    </row>
    <row r="22" spans="1:3" x14ac:dyDescent="0.25">
      <c r="A22" s="43"/>
      <c r="B22" s="45" t="s">
        <v>18</v>
      </c>
      <c r="C22" s="46"/>
    </row>
    <row r="23" spans="1:3" x14ac:dyDescent="0.25">
      <c r="A23" s="43"/>
      <c r="B23" s="11"/>
      <c r="C23" s="16"/>
    </row>
    <row r="24" spans="1:3" x14ac:dyDescent="0.25">
      <c r="A24" s="5" t="s">
        <v>19</v>
      </c>
      <c r="B24" s="36" t="s">
        <v>139</v>
      </c>
      <c r="C24" s="36"/>
    </row>
    <row r="25" spans="1:3" x14ac:dyDescent="0.25">
      <c r="A25" s="5" t="s">
        <v>20</v>
      </c>
      <c r="B25" s="36">
        <v>8431926</v>
      </c>
      <c r="C25" s="36"/>
    </row>
    <row r="26" spans="1:3" x14ac:dyDescent="0.25">
      <c r="A26" s="5" t="s">
        <v>21</v>
      </c>
      <c r="B26" s="36">
        <v>22159620</v>
      </c>
      <c r="C26" s="36"/>
    </row>
    <row r="27" spans="1:3" x14ac:dyDescent="0.25">
      <c r="A27" s="5" t="s">
        <v>22</v>
      </c>
      <c r="B27" s="39" t="s">
        <v>145</v>
      </c>
      <c r="C27" s="40"/>
    </row>
    <row r="28" spans="1:3" x14ac:dyDescent="0.25">
      <c r="A28" s="5" t="s">
        <v>23</v>
      </c>
      <c r="B28" s="35" t="s">
        <v>147</v>
      </c>
      <c r="C28" s="35"/>
    </row>
    <row r="29" spans="1:3" x14ac:dyDescent="0.25">
      <c r="A29" s="5" t="s">
        <v>24</v>
      </c>
      <c r="B29" s="36" t="s">
        <v>146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25</v>
      </c>
      <c r="B1" s="65"/>
      <c r="C1" s="65"/>
    </row>
    <row r="2" spans="1:3" x14ac:dyDescent="0.25">
      <c r="A2" s="13" t="s">
        <v>26</v>
      </c>
      <c r="B2" s="66" t="s">
        <v>148</v>
      </c>
      <c r="C2" s="67"/>
    </row>
    <row r="3" spans="1:3" x14ac:dyDescent="0.25">
      <c r="A3" s="5" t="s">
        <v>1</v>
      </c>
      <c r="B3" s="36" t="str">
        <f>'GENERALES NOTA 322'!B2:C2</f>
        <v>11001400301520240018600</v>
      </c>
      <c r="C3" s="36"/>
    </row>
    <row r="4" spans="1:3" x14ac:dyDescent="0.25">
      <c r="A4" s="5" t="s">
        <v>2</v>
      </c>
      <c r="B4" s="36" t="str">
        <f>'GENERALES NOTA 322'!B3:C3</f>
        <v xml:space="preserve">Juzgado Quince Civil Municipal de Bogotá </v>
      </c>
      <c r="C4" s="36"/>
    </row>
    <row r="5" spans="1:3" x14ac:dyDescent="0.25">
      <c r="A5" s="5" t="s">
        <v>3</v>
      </c>
      <c r="B5" s="36" t="str">
        <f>'GENERALES NOTA 322'!B4:C4</f>
        <v xml:space="preserve">Allianz Seguros de Vida S.A. </v>
      </c>
      <c r="C5" s="36"/>
    </row>
    <row r="6" spans="1:3" x14ac:dyDescent="0.25">
      <c r="A6" s="5" t="s">
        <v>4</v>
      </c>
      <c r="B6" s="36" t="str">
        <f>'GENERALES NOTA 322'!B5:C5</f>
        <v>Norma Iris Pereira Preciado (madre)</v>
      </c>
      <c r="C6" s="36"/>
    </row>
    <row r="7" spans="1:3" x14ac:dyDescent="0.25">
      <c r="A7" s="5" t="s">
        <v>5</v>
      </c>
      <c r="B7" s="36" t="str">
        <f>'GENERALES NOTA 322'!B6:C6</f>
        <v>DEMANDA DIRECTA</v>
      </c>
      <c r="C7" s="36"/>
    </row>
    <row r="8" spans="1:3" x14ac:dyDescent="0.25">
      <c r="A8" s="13" t="s">
        <v>27</v>
      </c>
      <c r="B8" s="36">
        <v>22159620</v>
      </c>
      <c r="C8" s="36"/>
    </row>
    <row r="9" spans="1:3" x14ac:dyDescent="0.25">
      <c r="A9" s="13" t="s">
        <v>11</v>
      </c>
      <c r="B9" s="36" t="s">
        <v>149</v>
      </c>
      <c r="C9" s="36"/>
    </row>
    <row r="10" spans="1:3" x14ac:dyDescent="0.25">
      <c r="A10" s="13" t="s">
        <v>28</v>
      </c>
      <c r="B10" s="39">
        <v>100000000</v>
      </c>
      <c r="C10" s="68"/>
    </row>
    <row r="11" spans="1:3" x14ac:dyDescent="0.25">
      <c r="A11" s="13" t="s">
        <v>29</v>
      </c>
      <c r="B11" s="66"/>
      <c r="C11" s="67"/>
    </row>
    <row r="12" spans="1:3" x14ac:dyDescent="0.25">
      <c r="A12" s="13" t="s">
        <v>30</v>
      </c>
      <c r="B12" s="52" t="s">
        <v>103</v>
      </c>
      <c r="C12" s="53"/>
    </row>
    <row r="13" spans="1:3" x14ac:dyDescent="0.25">
      <c r="A13" s="13" t="s">
        <v>31</v>
      </c>
      <c r="B13" s="36" t="s">
        <v>150</v>
      </c>
      <c r="C13" s="36"/>
    </row>
    <row r="14" spans="1:3" x14ac:dyDescent="0.25">
      <c r="A14" s="13" t="s">
        <v>32</v>
      </c>
      <c r="B14" s="36" t="s">
        <v>99</v>
      </c>
      <c r="C14" s="36"/>
    </row>
    <row r="15" spans="1:3" x14ac:dyDescent="0.25">
      <c r="A15" s="13" t="s">
        <v>33</v>
      </c>
      <c r="B15" s="36" t="s">
        <v>99</v>
      </c>
      <c r="C15" s="36"/>
    </row>
    <row r="16" spans="1:3" x14ac:dyDescent="0.25">
      <c r="A16" s="63" t="s">
        <v>34</v>
      </c>
      <c r="B16" s="36" t="s">
        <v>113</v>
      </c>
      <c r="C16" s="36"/>
    </row>
    <row r="17" spans="1:3" x14ac:dyDescent="0.25">
      <c r="A17" s="64"/>
      <c r="B17" s="9" t="s">
        <v>35</v>
      </c>
      <c r="C17" s="10" t="s">
        <v>36</v>
      </c>
    </row>
    <row r="18" spans="1:3" x14ac:dyDescent="0.25">
      <c r="A18" s="64"/>
      <c r="B18" s="11"/>
      <c r="C18" s="11"/>
    </row>
    <row r="19" spans="1:3" x14ac:dyDescent="0.25">
      <c r="A19" s="64"/>
      <c r="B19" s="11"/>
      <c r="C19" s="11"/>
    </row>
    <row r="20" spans="1:3" x14ac:dyDescent="0.25">
      <c r="A20" s="64"/>
      <c r="B20" s="11"/>
      <c r="C20" s="11"/>
    </row>
    <row r="21" spans="1:3" x14ac:dyDescent="0.25">
      <c r="A21" s="13" t="s">
        <v>37</v>
      </c>
      <c r="B21" s="36" t="s">
        <v>98</v>
      </c>
      <c r="C21" s="36"/>
    </row>
    <row r="22" spans="1:3" x14ac:dyDescent="0.25">
      <c r="A22" s="13" t="s">
        <v>38</v>
      </c>
      <c r="B22" s="52"/>
      <c r="C22" s="53"/>
    </row>
    <row r="23" spans="1:3" x14ac:dyDescent="0.25">
      <c r="A23" s="13" t="s">
        <v>39</v>
      </c>
      <c r="B23" s="36" t="s">
        <v>106</v>
      </c>
      <c r="C23" s="36"/>
    </row>
    <row r="24" spans="1:3" x14ac:dyDescent="0.25">
      <c r="A24" s="13" t="s">
        <v>40</v>
      </c>
      <c r="B24" s="36"/>
      <c r="C24" s="36"/>
    </row>
    <row r="25" spans="1:3" x14ac:dyDescent="0.25">
      <c r="A25" s="13" t="s">
        <v>41</v>
      </c>
      <c r="B25" s="36"/>
      <c r="C25" s="36"/>
    </row>
    <row r="26" spans="1:3" x14ac:dyDescent="0.25">
      <c r="A26" s="12" t="s">
        <v>42</v>
      </c>
      <c r="B26" s="36"/>
      <c r="C26" s="36"/>
    </row>
    <row r="27" spans="1:3" x14ac:dyDescent="0.25">
      <c r="A27" s="62" t="s">
        <v>43</v>
      </c>
      <c r="B27" s="62"/>
      <c r="C27" s="62"/>
    </row>
    <row r="28" spans="1:3" ht="14.45" customHeight="1" x14ac:dyDescent="0.25">
      <c r="A28" s="57" t="s">
        <v>44</v>
      </c>
      <c r="B28" s="58"/>
      <c r="C28" s="31" t="s">
        <v>151</v>
      </c>
    </row>
    <row r="29" spans="1:3" ht="14.45" customHeight="1" x14ac:dyDescent="0.25">
      <c r="A29" s="59" t="s">
        <v>45</v>
      </c>
      <c r="B29" s="60"/>
      <c r="C29" s="31" t="s">
        <v>151</v>
      </c>
    </row>
    <row r="30" spans="1:3" ht="14.45" customHeight="1" x14ac:dyDescent="0.25">
      <c r="A30" s="59" t="s">
        <v>46</v>
      </c>
      <c r="B30" s="60"/>
      <c r="C30" s="32"/>
    </row>
    <row r="31" spans="1:3" ht="14.45" customHeight="1" x14ac:dyDescent="0.25">
      <c r="A31" s="59" t="s">
        <v>47</v>
      </c>
      <c r="B31" s="60"/>
      <c r="C31" s="31"/>
    </row>
    <row r="32" spans="1:3" x14ac:dyDescent="0.25">
      <c r="A32" s="59" t="s">
        <v>48</v>
      </c>
      <c r="B32" s="60"/>
      <c r="C32" s="31"/>
    </row>
    <row r="33" spans="1:3" ht="14.45" customHeight="1" x14ac:dyDescent="0.25">
      <c r="A33" s="59" t="s">
        <v>49</v>
      </c>
      <c r="B33" s="60"/>
      <c r="C33" s="31"/>
    </row>
    <row r="34" spans="1:3" ht="14.45" customHeight="1" x14ac:dyDescent="0.25">
      <c r="A34" s="59" t="s">
        <v>50</v>
      </c>
      <c r="B34" s="60"/>
      <c r="C34" s="33" t="s">
        <v>152</v>
      </c>
    </row>
    <row r="35" spans="1:3" x14ac:dyDescent="0.25">
      <c r="A35" s="57" t="s">
        <v>51</v>
      </c>
      <c r="B35" s="58"/>
      <c r="C35" s="34"/>
    </row>
    <row r="36" spans="1:3" x14ac:dyDescent="0.25">
      <c r="A36" s="61" t="s">
        <v>52</v>
      </c>
      <c r="B36" s="61"/>
      <c r="C36" s="61"/>
    </row>
    <row r="37" spans="1:3" x14ac:dyDescent="0.25">
      <c r="A37" s="55" t="s">
        <v>53</v>
      </c>
      <c r="B37" s="55"/>
      <c r="C37" s="11"/>
    </row>
    <row r="38" spans="1:3" x14ac:dyDescent="0.25">
      <c r="A38" s="55" t="s">
        <v>54</v>
      </c>
      <c r="B38" s="55"/>
      <c r="C38" s="11"/>
    </row>
    <row r="39" spans="1:3" x14ac:dyDescent="0.25">
      <c r="A39" s="55" t="s">
        <v>55</v>
      </c>
      <c r="B39" s="55"/>
      <c r="C39" s="11"/>
    </row>
    <row r="40" spans="1:3" x14ac:dyDescent="0.25">
      <c r="A40" s="55" t="s">
        <v>56</v>
      </c>
      <c r="B40" s="55"/>
      <c r="C40" s="11"/>
    </row>
    <row r="41" spans="1:3" x14ac:dyDescent="0.25">
      <c r="A41" s="55" t="s">
        <v>57</v>
      </c>
      <c r="B41" s="55"/>
      <c r="C41" s="11"/>
    </row>
    <row r="42" spans="1:3" x14ac:dyDescent="0.25">
      <c r="A42" s="55" t="s">
        <v>58</v>
      </c>
      <c r="B42" s="55"/>
      <c r="C42" s="11"/>
    </row>
    <row r="43" spans="1:3" x14ac:dyDescent="0.25">
      <c r="A43" s="55" t="s">
        <v>59</v>
      </c>
      <c r="B43" s="55"/>
      <c r="C43" s="11"/>
    </row>
    <row r="44" spans="1:3" x14ac:dyDescent="0.25">
      <c r="A44" s="55" t="s">
        <v>60</v>
      </c>
      <c r="B44" s="55"/>
      <c r="C44" s="11"/>
    </row>
    <row r="45" spans="1:3" x14ac:dyDescent="0.25">
      <c r="A45" s="55" t="s">
        <v>61</v>
      </c>
      <c r="B45" s="55"/>
      <c r="C45" s="11"/>
    </row>
    <row r="46" spans="1:3" x14ac:dyDescent="0.25">
      <c r="A46" s="55" t="s">
        <v>62</v>
      </c>
      <c r="B46" s="55"/>
      <c r="C46" s="11"/>
    </row>
    <row r="47" spans="1:3" x14ac:dyDescent="0.25">
      <c r="A47" s="55" t="s">
        <v>63</v>
      </c>
      <c r="B47" s="55"/>
      <c r="C47" s="11"/>
    </row>
    <row r="48" spans="1:3" x14ac:dyDescent="0.25">
      <c r="A48" s="55" t="s">
        <v>64</v>
      </c>
      <c r="B48" s="55"/>
      <c r="C48" s="11"/>
    </row>
    <row r="49" spans="1:3" x14ac:dyDescent="0.25">
      <c r="A49" s="55" t="s">
        <v>65</v>
      </c>
      <c r="B49" s="55"/>
      <c r="C49" s="11"/>
    </row>
    <row r="50" spans="1:3" x14ac:dyDescent="0.25">
      <c r="A50" s="55" t="s">
        <v>66</v>
      </c>
      <c r="B50" s="55"/>
      <c r="C50" s="11"/>
    </row>
    <row r="51" spans="1:3" x14ac:dyDescent="0.25">
      <c r="A51" s="55" t="s">
        <v>67</v>
      </c>
      <c r="B51" s="55"/>
      <c r="C51" s="11"/>
    </row>
    <row r="52" spans="1:3" x14ac:dyDescent="0.25">
      <c r="A52" s="55" t="s">
        <v>68</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A16" sqref="A1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69</v>
      </c>
      <c r="B1" s="65"/>
      <c r="C1" s="65"/>
    </row>
    <row r="2" spans="1:6" x14ac:dyDescent="0.25">
      <c r="A2" s="20" t="s">
        <v>26</v>
      </c>
      <c r="B2" s="73" t="s">
        <v>148</v>
      </c>
      <c r="C2" s="74"/>
    </row>
    <row r="3" spans="1:6" x14ac:dyDescent="0.25">
      <c r="A3" s="21" t="s">
        <v>1</v>
      </c>
      <c r="B3" s="75" t="str">
        <f>'GENERALES NOTA 322'!B2:C2</f>
        <v>11001400301520240018600</v>
      </c>
      <c r="C3" s="75"/>
    </row>
    <row r="4" spans="1:6" x14ac:dyDescent="0.25">
      <c r="A4" s="21" t="s">
        <v>2</v>
      </c>
      <c r="B4" s="75" t="str">
        <f>'GENERALES NOTA 322'!B3:C3</f>
        <v xml:space="preserve">Juzgado Quince Civil Municipal de Bogotá </v>
      </c>
      <c r="C4" s="75"/>
    </row>
    <row r="5" spans="1:6" x14ac:dyDescent="0.25">
      <c r="A5" s="21" t="s">
        <v>3</v>
      </c>
      <c r="B5" s="75" t="str">
        <f>'GENERALES NOTA 322'!B4:C4</f>
        <v xml:space="preserve">Allianz Seguros de Vida S.A. </v>
      </c>
      <c r="C5" s="75"/>
    </row>
    <row r="6" spans="1:6" ht="14.45" customHeight="1" x14ac:dyDescent="0.25">
      <c r="A6" s="21" t="s">
        <v>4</v>
      </c>
      <c r="B6" s="75" t="str">
        <f>'GENERALES NOTA 322'!B5:C5</f>
        <v>Norma Iris Pereira Preciado (madre)</v>
      </c>
      <c r="C6" s="75"/>
    </row>
    <row r="7" spans="1:6" x14ac:dyDescent="0.25">
      <c r="A7" s="21" t="s">
        <v>5</v>
      </c>
      <c r="B7" s="75" t="str">
        <f>'GENERALES NOTA 322'!B6:C6</f>
        <v>DEMANDA DIRECTA</v>
      </c>
      <c r="C7" s="75"/>
    </row>
    <row r="8" spans="1:6" ht="30" x14ac:dyDescent="0.25">
      <c r="A8" s="21" t="s">
        <v>13</v>
      </c>
      <c r="B8" s="69">
        <f>'GENERALES NOTA 322'!B15:C15</f>
        <v>100000000</v>
      </c>
      <c r="C8" s="70"/>
    </row>
    <row r="9" spans="1:6" x14ac:dyDescent="0.25">
      <c r="A9" s="76" t="s">
        <v>14</v>
      </c>
      <c r="B9" s="77" t="s">
        <v>15</v>
      </c>
      <c r="C9" s="78"/>
    </row>
    <row r="10" spans="1:6" x14ac:dyDescent="0.25">
      <c r="A10" s="76"/>
      <c r="B10" s="22" t="s">
        <v>154</v>
      </c>
      <c r="C10" s="19">
        <f>'GENERALES NOTA 322'!C17</f>
        <v>100000000</v>
      </c>
    </row>
    <row r="11" spans="1:6" x14ac:dyDescent="0.25">
      <c r="A11" s="76"/>
      <c r="B11" s="22" t="s">
        <v>16</v>
      </c>
      <c r="C11" s="19">
        <f>'GENERALES NOTA 322'!C18</f>
        <v>0</v>
      </c>
    </row>
    <row r="12" spans="1:6" x14ac:dyDescent="0.25">
      <c r="A12" s="76"/>
      <c r="B12" s="77"/>
      <c r="C12" s="78"/>
    </row>
    <row r="13" spans="1:6" x14ac:dyDescent="0.25">
      <c r="A13" s="76"/>
      <c r="B13" s="22" t="s">
        <v>70</v>
      </c>
      <c r="C13" s="24"/>
    </row>
    <row r="14" spans="1:6" x14ac:dyDescent="0.25">
      <c r="A14" s="76"/>
      <c r="B14" s="22" t="s">
        <v>71</v>
      </c>
      <c r="C14" s="24"/>
      <c r="E14" t="s">
        <v>72</v>
      </c>
      <c r="F14" s="17">
        <v>0.7</v>
      </c>
    </row>
    <row r="15" spans="1:6" x14ac:dyDescent="0.25">
      <c r="A15" s="23" t="s">
        <v>73</v>
      </c>
      <c r="B15" s="73" t="s">
        <v>107</v>
      </c>
      <c r="C15" s="74" t="s">
        <v>74</v>
      </c>
    </row>
    <row r="16" spans="1:6" ht="15" customHeight="1" x14ac:dyDescent="0.25">
      <c r="A16" s="21" t="s">
        <v>75</v>
      </c>
      <c r="B16" s="71" t="s">
        <v>155</v>
      </c>
      <c r="C16" s="72"/>
    </row>
    <row r="17" spans="1:3" ht="28.5" customHeight="1" x14ac:dyDescent="0.25">
      <c r="A17" s="14" t="s">
        <v>76</v>
      </c>
      <c r="B17" s="81">
        <f>((C19+C20+C22+C23)-C26)*C25*C27</f>
        <v>100000000</v>
      </c>
      <c r="C17" s="81"/>
    </row>
    <row r="18" spans="1:3" x14ac:dyDescent="0.25">
      <c r="A18" s="23" t="s">
        <v>77</v>
      </c>
      <c r="B18" s="79" t="s">
        <v>15</v>
      </c>
      <c r="C18" s="80"/>
    </row>
    <row r="19" spans="1:3" x14ac:dyDescent="0.25">
      <c r="A19" s="87"/>
      <c r="B19" s="22" t="s">
        <v>154</v>
      </c>
      <c r="C19" s="19">
        <v>100000000</v>
      </c>
    </row>
    <row r="20" spans="1:3" x14ac:dyDescent="0.25">
      <c r="A20" s="88"/>
      <c r="B20" s="22" t="s">
        <v>16</v>
      </c>
      <c r="C20" s="19">
        <v>0</v>
      </c>
    </row>
    <row r="21" spans="1:3" x14ac:dyDescent="0.25">
      <c r="A21" s="88"/>
      <c r="B21" s="77" t="s">
        <v>17</v>
      </c>
      <c r="C21" s="78"/>
    </row>
    <row r="22" spans="1:3" x14ac:dyDescent="0.25">
      <c r="A22" s="88"/>
      <c r="B22" s="22" t="s">
        <v>70</v>
      </c>
      <c r="C22" s="19">
        <v>0</v>
      </c>
    </row>
    <row r="23" spans="1:3" ht="45" x14ac:dyDescent="0.25">
      <c r="A23" s="88"/>
      <c r="B23" s="22" t="s">
        <v>78</v>
      </c>
      <c r="C23" s="19">
        <v>0</v>
      </c>
    </row>
    <row r="24" spans="1:3" x14ac:dyDescent="0.25">
      <c r="A24" s="88"/>
      <c r="B24" s="77" t="s">
        <v>79</v>
      </c>
      <c r="C24" s="78"/>
    </row>
    <row r="25" spans="1:3" x14ac:dyDescent="0.25">
      <c r="A25" s="25"/>
      <c r="B25" s="22" t="s">
        <v>80</v>
      </c>
      <c r="C25" s="26">
        <v>1</v>
      </c>
    </row>
    <row r="26" spans="1:3" x14ac:dyDescent="0.25">
      <c r="A26" s="27"/>
      <c r="B26" s="22" t="s">
        <v>29</v>
      </c>
      <c r="C26" s="28">
        <v>0</v>
      </c>
    </row>
    <row r="27" spans="1:3" x14ac:dyDescent="0.25">
      <c r="A27" s="27"/>
      <c r="B27" s="22" t="s">
        <v>81</v>
      </c>
      <c r="C27" s="26">
        <v>1</v>
      </c>
    </row>
    <row r="28" spans="1:3" x14ac:dyDescent="0.25">
      <c r="A28" s="18" t="s">
        <v>82</v>
      </c>
      <c r="B28" s="81">
        <f>IFERROR(B17*(VLOOKUP(B15,Hoja2!$G$1:$H$6,2,0)),16666)</f>
        <v>16666</v>
      </c>
      <c r="C28" s="81"/>
    </row>
    <row r="29" spans="1:3" ht="30" x14ac:dyDescent="0.25">
      <c r="A29" s="21" t="s">
        <v>83</v>
      </c>
      <c r="B29" s="82" t="s">
        <v>153</v>
      </c>
      <c r="C29" s="83"/>
    </row>
    <row r="30" spans="1:3" ht="30" x14ac:dyDescent="0.25">
      <c r="A30" s="21" t="s">
        <v>84</v>
      </c>
      <c r="B30" s="84" t="s">
        <v>156</v>
      </c>
      <c r="C30" s="85"/>
    </row>
    <row r="31" spans="1:3" ht="18.75" x14ac:dyDescent="0.25">
      <c r="A31" s="29" t="s">
        <v>85</v>
      </c>
      <c r="B31" s="29"/>
      <c r="C31" s="29"/>
    </row>
    <row r="32" spans="1:3" x14ac:dyDescent="0.25">
      <c r="A32" s="30" t="s">
        <v>86</v>
      </c>
      <c r="B32" s="86"/>
      <c r="C32" s="86"/>
    </row>
    <row r="33" spans="1:3" x14ac:dyDescent="0.25">
      <c r="A33" s="30" t="s">
        <v>87</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88</v>
      </c>
      <c r="B1" s="65"/>
      <c r="C1" s="65"/>
    </row>
    <row r="2" spans="1:3" ht="17.100000000000001" customHeight="1" x14ac:dyDescent="0.25">
      <c r="A2" s="13" t="s">
        <v>26</v>
      </c>
      <c r="B2" s="66" t="str">
        <f>'[2]AUTOS NOTA 321'!B2:C2</f>
        <v xml:space="preserve">SINIESTRO   LEGIS </v>
      </c>
      <c r="C2" s="67"/>
    </row>
    <row r="3" spans="1:3" ht="15.95" customHeight="1" x14ac:dyDescent="0.25">
      <c r="A3" s="5" t="s">
        <v>1</v>
      </c>
      <c r="B3" s="36" t="str">
        <f>'GENERALES NOTA 322'!B2:C2</f>
        <v>11001400301520240018600</v>
      </c>
      <c r="C3" s="36"/>
    </row>
    <row r="4" spans="1:3" x14ac:dyDescent="0.25">
      <c r="A4" s="5" t="s">
        <v>2</v>
      </c>
      <c r="B4" s="36" t="str">
        <f>'GENERALES NOTA 322'!B3:C3</f>
        <v xml:space="preserve">Juzgado Quince Civil Municipal de Bogotá </v>
      </c>
      <c r="C4" s="36"/>
    </row>
    <row r="5" spans="1:3" ht="29.1" customHeight="1" x14ac:dyDescent="0.25">
      <c r="A5" s="5" t="s">
        <v>3</v>
      </c>
      <c r="B5" s="36" t="str">
        <f>'GENERALES NOTA 322'!B4:C4</f>
        <v xml:space="preserve">Allianz Seguros de Vida S.A. </v>
      </c>
      <c r="C5" s="36"/>
    </row>
    <row r="6" spans="1:3" x14ac:dyDescent="0.25">
      <c r="A6" s="5" t="s">
        <v>4</v>
      </c>
      <c r="B6" s="36" t="str">
        <f>'GENERALES NOTA 322'!B5:C5</f>
        <v>Norma Iris Pereira Preciado (madre)</v>
      </c>
      <c r="C6" s="36"/>
    </row>
    <row r="7" spans="1:3" ht="43.5" customHeight="1" x14ac:dyDescent="0.25">
      <c r="A7" s="5" t="s">
        <v>5</v>
      </c>
      <c r="B7" s="36" t="str">
        <f>'GENERALES NOTA 322'!B6:C6</f>
        <v>DEMANDA DIRECTA</v>
      </c>
      <c r="C7" s="36"/>
    </row>
    <row r="8" spans="1:3" x14ac:dyDescent="0.25">
      <c r="A8" s="5" t="s">
        <v>89</v>
      </c>
      <c r="B8" s="36"/>
      <c r="C8" s="36"/>
    </row>
    <row r="9" spans="1:3" x14ac:dyDescent="0.25">
      <c r="A9" s="15" t="s">
        <v>77</v>
      </c>
      <c r="B9" s="89"/>
      <c r="C9" s="89"/>
    </row>
    <row r="10" spans="1:3" x14ac:dyDescent="0.25">
      <c r="A10" s="15" t="s">
        <v>90</v>
      </c>
      <c r="B10" s="36"/>
      <c r="C10" s="36"/>
    </row>
    <row r="11" spans="1:3" ht="30" x14ac:dyDescent="0.25">
      <c r="A11" s="15" t="s">
        <v>91</v>
      </c>
      <c r="B11" s="90"/>
      <c r="C11" s="56"/>
    </row>
    <row r="12" spans="1:3" ht="60" x14ac:dyDescent="0.25">
      <c r="A12" s="5" t="s">
        <v>92</v>
      </c>
      <c r="B12" s="36"/>
      <c r="C12" s="36"/>
    </row>
    <row r="13" spans="1:3" ht="60" x14ac:dyDescent="0.25">
      <c r="A13" s="5" t="s">
        <v>93</v>
      </c>
      <c r="B13" s="36"/>
      <c r="C13" s="36"/>
    </row>
    <row r="14" spans="1:3" x14ac:dyDescent="0.25">
      <c r="A14" s="5" t="s">
        <v>94</v>
      </c>
      <c r="B14" s="11"/>
      <c r="C14" s="11"/>
    </row>
    <row r="15" spans="1:3" x14ac:dyDescent="0.25">
      <c r="A15" s="15" t="s">
        <v>95</v>
      </c>
      <c r="B15" s="36"/>
      <c r="C15" s="36"/>
    </row>
    <row r="16" spans="1:3" x14ac:dyDescent="0.25">
      <c r="A16" s="11" t="s">
        <v>96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97</v>
      </c>
    </row>
    <row r="2" spans="1:1" x14ac:dyDescent="0.25">
      <c r="A2" t="s">
        <v>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30</v>
      </c>
      <c r="B1" t="s">
        <v>99</v>
      </c>
      <c r="C1" s="8" t="s">
        <v>34</v>
      </c>
      <c r="D1" s="8" t="s">
        <v>38</v>
      </c>
      <c r="E1" s="3" t="s">
        <v>39</v>
      </c>
      <c r="F1" s="2" t="s">
        <v>72</v>
      </c>
      <c r="G1" s="2" t="s">
        <v>100</v>
      </c>
      <c r="H1" s="4">
        <v>0.7</v>
      </c>
      <c r="I1" t="s">
        <v>101</v>
      </c>
      <c r="J1" t="s">
        <v>102</v>
      </c>
      <c r="L1" t="s">
        <v>6</v>
      </c>
    </row>
    <row r="2" spans="1:12" x14ac:dyDescent="0.25">
      <c r="A2" t="s">
        <v>103</v>
      </c>
      <c r="B2" t="s">
        <v>98</v>
      </c>
      <c r="C2" t="s">
        <v>104</v>
      </c>
      <c r="D2" s="2" t="s">
        <v>105</v>
      </c>
      <c r="E2" s="1" t="s">
        <v>106</v>
      </c>
      <c r="F2" s="2" t="s">
        <v>107</v>
      </c>
      <c r="G2" s="2" t="s">
        <v>108</v>
      </c>
      <c r="H2" s="4">
        <v>0.25</v>
      </c>
      <c r="I2" t="s">
        <v>109</v>
      </c>
      <c r="J2" t="s">
        <v>110</v>
      </c>
      <c r="L2" t="s">
        <v>111</v>
      </c>
    </row>
    <row r="3" spans="1:12" x14ac:dyDescent="0.25">
      <c r="A3" t="s">
        <v>112</v>
      </c>
      <c r="C3" t="s">
        <v>113</v>
      </c>
      <c r="D3" s="2" t="s">
        <v>114</v>
      </c>
      <c r="E3" s="1" t="s">
        <v>115</v>
      </c>
      <c r="F3" s="2" t="s">
        <v>116</v>
      </c>
      <c r="G3" s="2" t="s">
        <v>117</v>
      </c>
      <c r="H3" s="4">
        <v>0.55000000000000004</v>
      </c>
      <c r="I3" t="s">
        <v>118</v>
      </c>
      <c r="J3" t="s">
        <v>119</v>
      </c>
    </row>
    <row r="4" spans="1:12" x14ac:dyDescent="0.25">
      <c r="A4" t="s">
        <v>120</v>
      </c>
      <c r="C4" t="s">
        <v>121</v>
      </c>
      <c r="E4" s="1" t="s">
        <v>122</v>
      </c>
      <c r="G4" s="2" t="s">
        <v>74</v>
      </c>
      <c r="H4" s="4">
        <v>0.15</v>
      </c>
      <c r="I4" t="s">
        <v>123</v>
      </c>
      <c r="J4" t="s">
        <v>124</v>
      </c>
    </row>
    <row r="5" spans="1:12" x14ac:dyDescent="0.25">
      <c r="A5" t="s">
        <v>125</v>
      </c>
      <c r="E5" s="1" t="s">
        <v>126</v>
      </c>
      <c r="G5" s="2" t="s">
        <v>127</v>
      </c>
      <c r="H5" s="4">
        <v>0.7</v>
      </c>
      <c r="I5" t="s">
        <v>128</v>
      </c>
      <c r="J5" t="s">
        <v>129</v>
      </c>
    </row>
    <row r="6" spans="1:12" x14ac:dyDescent="0.25">
      <c r="E6" s="1" t="s">
        <v>130</v>
      </c>
      <c r="G6" s="2" t="s">
        <v>131</v>
      </c>
      <c r="H6" s="4">
        <v>0.3</v>
      </c>
      <c r="J6" t="s">
        <v>132</v>
      </c>
    </row>
    <row r="7" spans="1:12" x14ac:dyDescent="0.25">
      <c r="E7" s="1" t="s">
        <v>133</v>
      </c>
      <c r="G7" s="2" t="s">
        <v>107</v>
      </c>
    </row>
    <row r="8" spans="1:12" x14ac:dyDescent="0.25">
      <c r="E8" s="1" t="s">
        <v>134</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E1548-AAAD-47DF-8213-C4E465F49690}">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01F5870B-2586-4CDF-90F2-01D899E75D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Diana Carolina Burgos Castillo</cp:lastModifiedBy>
  <cp:revision/>
  <dcterms:created xsi:type="dcterms:W3CDTF">2020-12-07T14:41:17Z</dcterms:created>
  <dcterms:modified xsi:type="dcterms:W3CDTF">2024-04-01T15:16:18Z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