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0" documentId="13_ncr:1_{41F3D0D3-9C3C-4F43-A20F-0D77BA85E996}"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9"/>
</workbook>
</file>

<file path=xl/calcChain.xml><?xml version="1.0" encoding="utf-8"?>
<calcChain xmlns="http://schemas.openxmlformats.org/spreadsheetml/2006/main">
  <c r="D13" i="1" l="1"/>
  <c r="B3" i="2"/>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<sst xmlns="http://schemas.openxmlformats.org/spreadsheetml/2006/main" count="167" uniqueCount="142">
  <si>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</si>
  <si>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</si>
  <si>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</si>
  <si>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</si>
  <si>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</si>
  <si>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</si>
  <si>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</si>
  <si>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</si>
  <si>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</si>
  <si>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</si>
  <si>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</si>
  <si>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</si>
  <si>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</si>
  <si>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</si>
  <si>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</si>
  <si>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</si>
  <si>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</si>
  <si>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</si>
  <si>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</si>
  <si>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</si>
  <si>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</si>
  <si>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</si>
  <si>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</si>
  <si>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</si>
  <si>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</si>
  <si>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</si>
  <si>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</si>
  <si>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</si>
  <si>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</si>
  <si>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</si>
  <si>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</si>
  <si>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</si>
  <si>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</si>
  <si>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</si>
  <si>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</si>
  <si>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</si>
  <si>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</si>
  <si>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</si>
  <si>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</si>
  <si>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</si>
  <si>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</si>
  <si>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</si>
  <si>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</si>
  <si>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</si>
  <si>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</si>
  <si>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</si>
  <si>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</si>
  <si>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</si>
  <si>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</si>
  <si>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</si>
  <si>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</si>
  <si>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</si>
  <si>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</si>
  <si>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</si>
  <si>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</si>
  <si>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</si>
  <si>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</si>
  <si>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</si>
  <si>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</si>
  <si>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</si>
  <si>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</si>
  <si>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</si>
  <si>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</si>
  <si>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</si>
  <si>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</si>
  <si>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</si>
  <si>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</si>
  <si>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</si>
  <si>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</si>
  <si>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</si>
  <si>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</si>
  <si>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</si>
  <si>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</si>
  <si>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</si>
  <si>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</si>
  <si>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</si>
  <si>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</si>
  <si>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</si>
  <si>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</si>
  <si>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</si>
  <si>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</si>
  <si>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</si>
  <si>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</si>
  <si>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</si>
  <si>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</si>
  <si>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</si>
  <si>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</si>
  <si>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</si>
  <si>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</si>
  <si>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</si>
  <si>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</si>
  <si>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</si>
  <si>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</si>
  <si>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</si>
  <si>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</si>
  <si>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</si>
  <si>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</si>
  <si>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</si>
  <si>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</si>
  <si>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</si>
  <si>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</si>
  <si>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</si>
  <si>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</si>
  <si>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</si>
  <si>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</si>
  <si>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</si>
  <si>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</si>
  <si>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</si>
  <si>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</si>
  <si>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</si>
  <si>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</si>
  <si>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</si>
  <si>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</si>
  <si>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</si>
  <si>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</si>
  <si>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</si>
  <si>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</si>
  <si>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</si>
  <si>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</si>
  <si>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</si>
  <si>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</si>
  <si>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</si>
  <si>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</si>
  <si>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</si>
  <si>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</si>
  <si>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</si>
  <si>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</si>
  <si>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</si>
  <si>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</si>
  <si>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</si>
  <si>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Responsabilidad Civil Extracontractual</t>
  </si>
  <si>
    <t>Gustavo Herrera</t>
  </si>
  <si>
    <t>Departamento del Valle del Cauca – Municipio de Palmira – Municipio de Candelaria- Instituto Nacional de Vías – INVIAS-</t>
  </si>
  <si>
    <t>Instituto Nacional de Vías – INVIAS-</t>
  </si>
  <si>
    <t>17 Administrativo del Circuito de Cali</t>
  </si>
  <si>
    <t xml:space="preserve">Lilia Aragon de Cifuentes - victima directa 
Hernando Quintero – victima  indirecta (compañero permanente) 
Luis Carlos Cifuentes - victima indirecta (hijo) 
Liliana Cifuentes - victima indirecta (hija)
Viviana Ruiz - victima indirecta (tercera interesada)
Iván Plaza Carmona - victima indirecta (tercero interesado)
</t>
  </si>
  <si>
    <t>Pretende la parte demandante que se declare que el Distrito Especial de Santiago de Cali es extracontractual y patrimonialmente responsable de todos los daños y perjuicios ocasionados a los demandantes por el accidente ocurrido el día 08 de mayo de 2018. Fundamenta su petición en la  falla en la prestación del servicio, por falta de mantenimiento en la malla vial, responsabilidad que le es atribuible a la entidad territorial demandada en virtud de lo establecido en el artículo 90 de la Constitución Política. En consecuencia, solicita el pago de perjuicios materiales e inmateriales, así:
Morales:
Lilia Aragon de Cifuentes - victima directa: 100 smlmv 
Hernando Quintero – victima  indirecta (compañero permanente): 100 smlmv
Luis Carlos Cifuentes - victima indirecta (hijo): 100 smlmv
Liliana Cifuentes - victima indirecta (hija): 100 smlmv
Viviana Ruiz - victima indirecta (tercera interesada): 35 smlmv
Iván Plaza Carmona - victima indirecta (tercero interesado): 35 smlmv
Daño a la salud: 
Lilia Aragon de Cifuentes - victima directa: 100 smlmv
Lucro Cesante Consolidado a favor de Lilia Aragon de Cifuentes $3.934.817
Lucro Cesante futuro a favor de Lilia Aragon de Cifuentes $124.294.684
Daño Emergente a favor de Lilia Aragon de Cifuentes $924.000</t>
  </si>
  <si>
    <t xml:space="preserve">De conformidad con los hechos de la demanda, el pasado 08 de mayo de 2018, la señora Lilia Aragon conducía su motocicleta de placas OVB18E; a la altura de la carrera 8 con calle 59 de la ciudad de Cali presuntamente se volcó por la presencia de un hueco lleno de agua. Debido a sus lesiones, fue trasladada al Centro Médico Imbanaco en el cual se le diagnosticó fractura de humero. En el IPAT No. A000799148 se estableció como causa del accidente la hipotesis No. 306 "huecos en la vía".  Por lo anterior, los demandantes solicitan el pago de los perjuicios materiales e inmateriales, argumentando una falla en la prestación del servicio, por falta de mantenimiento en la malla vial.
</t>
  </si>
  <si>
    <t xml:space="preserve">La contingencia se califica como Eventual; si bien la Póliza No. 1501216001931 ofrece cobertura material y temporal, no son claras las circunstancias de tiempo que rodearon el accidente de tránsito, como quiera que los elementos materiales aportados al proceso se contradicen en la hora que sucedió el accidente por lo que será trabajo del despacho determinar el valor probatorio de los documentos allegados. 
Debe indicarse que la Póliza RCE No. 1501216001931 cuyo tomador y asegurado es el Distrito Especial de Santiago de Cali, presta cobertura temporal en tanto se pactó bajo la modalidad de ocurrencia, la cual ampara la responsabilidad derivada de los daños causados durante la vigencia de la misma (01/02/2018 al 25/05/2018). En consecuencia, la ocurrencia del hecho del 08 de mayo de 2018 se encuentra dentro de la limitación temporal de la garantía en mención. Por otro lado, presta cobertura material toda vez que ofrece amparo para los Predios, Labores y Operaciones, y en el caso en concreto se reprocha una omisión de la entidad territorial en el mantenimiento vial. 
 Frente al fondo del asunto, no es claro a qué hora sucedió el accidente. Por un lado, en la demanda, hecho “2”, la parte demandante indicó que el accidente ocurrió entre 9:30-10:30 am. Por otro lado, la historia clínica del Centro Médico Imbanaco indica que la paciente llegó a urgencias a las 7:54 am. Adicionalmente, el IPAT No. A000799148 establece que el accidente ocurrió a las 6:50 am y solo hasta las 9:38 am fue diligenciado por la autoridad de tránsito. Sin embargo, debe tenerse en cuenta que en la demanda se solicita el decreto y práctica del testimonio de Ana Rubiela Rico, quien presuntamente fue testigo presencial del hecho. En ese orden de ideas, la contingencia podrá variar de acuerdo al valor probatorio que el despacho le dé a las pruebas documentales y a la eventual practica del testimonio indicado.  
</t>
  </si>
  <si>
    <t>76001-3333-017-2019-00260-00</t>
  </si>
  <si>
    <t xml:space="preserve">LIQUIDACIÓN OBJETIVA: Por el valor total de $26.520.000 a este valor se llegó de la siguiente manera:    
Daño moral:  $104.000.000 o 80 smlmv discriminados así:
-Para Lilia Aragon: 20 smlmv ($26.000.000). Se reconoce este valor en calidad de víctima. Debido a la fractura expuesta de humero y a su edad al momento de los hechos (65 años), es probable que la gravedad de la lesión oscile entre 10-20%. 
-Para Hernando Quintero: 20 smlmv ($26.000.000). Se reconoce este valor en calidad de compañero permanente. Existe una declaración extrajuicio ante notario que determina esta unión. 
-Para Luis Carlos Cifuentes: 20 smlmv ($26.000.000). Se reconoce este valor en calidad de hijo de la señora Lilia Aragon.
-Para Liliana Cifuentes: 20 smlmv ($26.000.000). Se reconoce este valor en calidad de hija de Lilia Aragon. 
-Para Viviana Ruiz Perea: $0. No se reconoce este valor en calidad de tercero interesado pues no se probó tal afectación. 
-Para Iván Plaza Carmona: $0. No se reconoce este valor en calidad de tercero interesado pues no se probó tal afectación. 
Daño a la salud:  $26.000.000 o 20 smlmv discriminados así:
-Para Lilia Aragon: 20 smlmv ($26.000.000). Se reconoce este valor en calidad de víctima. Debido a la fractura expuesta de humero y a su edad al momento de los hechos (65 años), es probable que la gravedad de la lesión oscile entre 10-20%. 
Lucro cesante para Lilia Aragon: No se reconoce este perjuicio, como quiera que nunca acreditó que para el momento de los hechos desempeñara una actividad económicamente productiva. 
Daño emergente: No se reconoce este valor en tanto no se encuentra acreditado los supuestos gastos por transporte en los que incurrió la señora Lilia Aragón. 
Total perjuicios inmateriales: $130.000.000 o 100 smlmv 
Deducible: (15% PER. Min 40 SMLMV), del total ($130.000.000): -$52.000.000
 Subtotal: $78.000.000
Coaseguro: Del total $78.000.000 se descuenta a cada compañía así: 
Allianz Seguros S.A. (23%): $17.940.000 
AXA Colpatria S.A. (21%): $16.380.000
Zurich Seguros S.A. (22%): $17.160.000
Mapfre Seguros S.A. (34%): $26.520.000 </t>
  </si>
  <si>
    <t xml:space="preserve">Las actuaciones judiciales que hasta la fecha se han surtido son:
-Presentación y admisión de la demanda
-Contestación de la demanda por el Distrito Especial de Santiago de Cali 
- Auto que negó llamamiento a Mapfre Seguros 
-Audiencia inicial - suspendida por vinculación de Mapfre Seguros. El despacho saneó el proceso y decidió admitir el llamamiento a la compañía de seguros. 
- Notificación personal a Mapfre Seguros. 
- Auto que fija fecha para continuación de audiencia.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</si>
</sst>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110" zoomScaleNormal="110" workbookViewId="0">
      <selection activeCell="J22" sqref="J22"/>
    </sheetView>
  </sheetViews>
  <sheetFormatPr baseColWidth="10" defaultRowHeight="15" x14ac:dyDescent="0.25"/>
  <cols>
    <col min="1" max="1" width="20.42578125" customWidth="1"/>
    <col min="2" max="2" width="23.42578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60" t="s">
        <v>68</v>
      </c>
      <c r="B2" s="60"/>
      <c r="C2" s="60"/>
      <c r="D2" s="60"/>
      <c r="E2" s="60"/>
      <c r="F2" s="60"/>
      <c r="G2" s="60"/>
      <c r="H2" s="60"/>
      <c r="O2" s="23"/>
      <c r="P2" s="24"/>
      <c r="Q2" s="24"/>
      <c r="R2" s="24"/>
      <c r="S2" s="24"/>
    </row>
    <row r="3" spans="1:19" x14ac:dyDescent="0.25">
      <c r="A3" s="57" t="s">
        <v>0</v>
      </c>
      <c r="B3" s="57"/>
      <c r="C3" s="57"/>
      <c r="D3" s="52">
        <v>45321</v>
      </c>
      <c r="E3" s="52"/>
      <c r="F3" s="52"/>
      <c r="G3" s="52"/>
      <c r="H3" s="52"/>
      <c r="O3" s="25"/>
      <c r="P3" s="25"/>
      <c r="Q3" s="26"/>
      <c r="R3" s="26"/>
    </row>
    <row r="4" spans="1:19" x14ac:dyDescent="0.25">
      <c r="A4" s="40" t="s">
        <v>1</v>
      </c>
      <c r="B4" s="47" t="s">
        <v>35</v>
      </c>
      <c r="C4" s="47"/>
      <c r="D4" s="47"/>
      <c r="E4" s="40" t="s">
        <v>2</v>
      </c>
      <c r="F4" s="48" t="s">
        <v>26</v>
      </c>
      <c r="G4" s="48"/>
      <c r="H4" s="48"/>
      <c r="O4" s="25"/>
      <c r="P4" s="25"/>
      <c r="Q4" s="26"/>
      <c r="R4" s="26"/>
    </row>
    <row r="5" spans="1:19" x14ac:dyDescent="0.25">
      <c r="A5" s="40" t="s">
        <v>3</v>
      </c>
      <c r="B5" s="46">
        <v>45008</v>
      </c>
      <c r="C5" s="46"/>
      <c r="D5" s="46"/>
      <c r="E5" s="40" t="s">
        <v>17</v>
      </c>
      <c r="F5" s="53" t="s">
        <v>27</v>
      </c>
      <c r="G5" s="53"/>
      <c r="H5" s="53"/>
      <c r="O5" s="25"/>
      <c r="P5" s="25"/>
      <c r="Q5" s="26"/>
      <c r="R5" s="26"/>
    </row>
    <row r="6" spans="1:19" ht="30.75" customHeight="1" x14ac:dyDescent="0.25">
      <c r="A6" s="40" t="s">
        <v>4</v>
      </c>
      <c r="B6" s="48" t="s">
        <v>135</v>
      </c>
      <c r="C6" s="48"/>
      <c r="D6" s="48"/>
      <c r="E6" s="48"/>
      <c r="F6" s="48"/>
      <c r="G6" s="48"/>
      <c r="H6" s="48"/>
      <c r="O6" s="25"/>
      <c r="P6" s="25"/>
      <c r="Q6" s="26"/>
      <c r="R6" s="28"/>
    </row>
    <row r="7" spans="1:19" ht="30.75" customHeight="1" x14ac:dyDescent="0.25">
      <c r="A7" s="40" t="s">
        <v>5</v>
      </c>
      <c r="B7" s="48" t="s">
        <v>132</v>
      </c>
      <c r="C7" s="48"/>
      <c r="D7" s="48"/>
      <c r="E7" s="48"/>
      <c r="F7" s="48"/>
      <c r="G7" s="48"/>
      <c r="H7" s="48"/>
      <c r="O7" s="25"/>
      <c r="P7" s="25"/>
      <c r="Q7" s="26"/>
      <c r="R7" s="28"/>
    </row>
    <row r="8" spans="1:19" ht="32.25" customHeight="1" x14ac:dyDescent="0.25">
      <c r="A8" s="40" t="s">
        <v>6</v>
      </c>
      <c r="B8" s="48" t="s">
        <v>133</v>
      </c>
      <c r="C8" s="48"/>
      <c r="D8" s="48"/>
      <c r="E8" s="48"/>
      <c r="F8" s="48"/>
      <c r="G8" s="48"/>
      <c r="H8" s="48"/>
      <c r="O8" s="25"/>
      <c r="P8" s="25"/>
      <c r="Q8" s="26"/>
      <c r="R8" s="28"/>
    </row>
    <row r="9" spans="1:19" ht="70.5" customHeight="1" x14ac:dyDescent="0.25">
      <c r="A9" s="40" t="s">
        <v>7</v>
      </c>
      <c r="B9" s="47" t="s">
        <v>136</v>
      </c>
      <c r="C9" s="47"/>
      <c r="D9" s="47"/>
      <c r="E9" s="47"/>
      <c r="F9" s="47"/>
      <c r="G9" s="47"/>
      <c r="H9" s="47"/>
      <c r="O9" s="25"/>
      <c r="P9" s="25"/>
      <c r="Q9" s="26"/>
      <c r="R9" s="28"/>
    </row>
    <row r="10" spans="1:19" x14ac:dyDescent="0.25">
      <c r="A10" s="40" t="s">
        <v>8</v>
      </c>
      <c r="B10" s="61">
        <v>26520000</v>
      </c>
      <c r="C10" s="61"/>
      <c r="D10" s="61"/>
      <c r="E10" s="61"/>
      <c r="F10" s="61"/>
      <c r="G10" s="61"/>
      <c r="H10" s="61"/>
      <c r="O10" s="25"/>
      <c r="P10" s="28"/>
      <c r="Q10" s="26"/>
      <c r="R10" s="28"/>
    </row>
    <row r="11" spans="1:19" ht="97.5" customHeight="1" x14ac:dyDescent="0.25">
      <c r="A11" s="40" t="s">
        <v>9</v>
      </c>
      <c r="B11" s="62" t="s">
        <v>137</v>
      </c>
      <c r="C11" s="62"/>
      <c r="D11" s="62"/>
      <c r="E11" s="62"/>
      <c r="F11" s="62"/>
      <c r="G11" s="62"/>
      <c r="H11" s="62"/>
      <c r="O11" s="25"/>
      <c r="P11" s="28"/>
      <c r="Q11" s="26"/>
      <c r="R11" s="28"/>
    </row>
    <row r="12" spans="1:19" ht="93" customHeight="1" x14ac:dyDescent="0.25">
      <c r="A12" s="40" t="s">
        <v>10</v>
      </c>
      <c r="B12" s="62" t="s">
        <v>138</v>
      </c>
      <c r="C12" s="62"/>
      <c r="D12" s="62"/>
      <c r="E12" s="62"/>
      <c r="F12" s="62"/>
      <c r="G12" s="62"/>
      <c r="H12" s="62"/>
      <c r="O12" s="25"/>
      <c r="P12" s="28"/>
      <c r="Q12" s="26"/>
      <c r="R12" s="28"/>
    </row>
    <row r="13" spans="1:19" ht="25.5" x14ac:dyDescent="0.25">
      <c r="A13" s="40" t="s">
        <v>11</v>
      </c>
      <c r="B13" s="41" t="s">
        <v>120</v>
      </c>
      <c r="C13" s="40" t="s">
        <v>12</v>
      </c>
      <c r="D13" s="42">
        <f>B10*50%</f>
        <v>13260000</v>
      </c>
      <c r="E13" s="40" t="s">
        <v>13</v>
      </c>
      <c r="F13" s="48" t="s">
        <v>131</v>
      </c>
      <c r="G13" s="48"/>
      <c r="H13" s="48"/>
    </row>
    <row r="14" spans="1:19" ht="26.25" x14ac:dyDescent="0.25">
      <c r="A14" s="40" t="s">
        <v>14</v>
      </c>
      <c r="B14" s="48" t="s">
        <v>134</v>
      </c>
      <c r="C14" s="48"/>
      <c r="D14" s="48"/>
      <c r="E14" s="43" t="s">
        <v>15</v>
      </c>
      <c r="F14" s="51" t="s">
        <v>139</v>
      </c>
      <c r="G14" s="51"/>
      <c r="H14" s="51"/>
      <c r="P14" s="28"/>
      <c r="Q14" s="26"/>
      <c r="R14" s="28"/>
    </row>
    <row r="15" spans="1:19" ht="26.25" customHeight="1" x14ac:dyDescent="0.25">
      <c r="A15" s="40" t="s">
        <v>18</v>
      </c>
      <c r="B15" s="44"/>
      <c r="C15" s="40" t="s">
        <v>19</v>
      </c>
      <c r="D15" s="44">
        <v>1501216001931</v>
      </c>
      <c r="E15" s="45" t="s">
        <v>67</v>
      </c>
      <c r="F15" s="48" t="s">
        <v>130</v>
      </c>
      <c r="G15" s="48"/>
      <c r="H15" s="48"/>
      <c r="O15" s="25"/>
      <c r="P15" s="28"/>
      <c r="Q15" s="26"/>
      <c r="R15" s="28"/>
    </row>
    <row r="16" spans="1:19" ht="30.75" customHeight="1" x14ac:dyDescent="0.25">
      <c r="A16" s="40" t="s">
        <v>16</v>
      </c>
      <c r="B16" s="54" t="s">
        <v>61</v>
      </c>
      <c r="C16" s="55"/>
      <c r="D16" s="55"/>
      <c r="E16" s="55"/>
      <c r="F16" s="55"/>
      <c r="G16" s="55"/>
      <c r="H16" s="56"/>
      <c r="O16" s="25"/>
      <c r="P16" s="28"/>
      <c r="Q16" s="26"/>
      <c r="R16" s="28"/>
    </row>
    <row r="17" spans="1:8" ht="25.5" x14ac:dyDescent="0.25">
      <c r="A17" s="40" t="s">
        <v>21</v>
      </c>
      <c r="B17" s="52">
        <v>43228</v>
      </c>
      <c r="C17" s="52"/>
      <c r="D17" s="52"/>
      <c r="E17" s="40" t="s">
        <v>22</v>
      </c>
      <c r="F17" s="52">
        <v>43362</v>
      </c>
      <c r="G17" s="53"/>
      <c r="H17" s="53"/>
    </row>
    <row r="18" spans="1:8" x14ac:dyDescent="0.25">
      <c r="A18" s="49" t="s">
        <v>23</v>
      </c>
      <c r="B18" s="49"/>
      <c r="C18" s="49"/>
      <c r="D18" s="49"/>
      <c r="E18" s="49"/>
      <c r="F18" s="49"/>
      <c r="G18" s="49"/>
      <c r="H18" s="49"/>
    </row>
    <row r="19" spans="1:8" ht="25.5" customHeight="1" x14ac:dyDescent="0.25">
      <c r="A19" s="50" t="s">
        <v>24</v>
      </c>
      <c r="B19" s="50"/>
      <c r="C19" s="50"/>
      <c r="D19" s="50"/>
      <c r="E19" s="50"/>
      <c r="F19" s="50"/>
      <c r="G19" s="50"/>
      <c r="H19" s="50"/>
    </row>
    <row r="20" spans="1:8" ht="120.75" customHeight="1" x14ac:dyDescent="0.25">
      <c r="A20" s="47" t="s">
        <v>140</v>
      </c>
      <c r="B20" s="47"/>
      <c r="C20" s="47"/>
      <c r="D20" s="47"/>
      <c r="E20" s="47"/>
      <c r="F20" s="47"/>
      <c r="G20" s="47"/>
      <c r="H20" s="47"/>
    </row>
    <row r="21" spans="1:8" x14ac:dyDescent="0.25">
      <c r="A21" s="57" t="s">
        <v>129</v>
      </c>
      <c r="B21" s="57"/>
      <c r="C21" s="57"/>
      <c r="D21" s="57"/>
      <c r="E21" s="57"/>
      <c r="F21" s="57"/>
      <c r="G21" s="57"/>
      <c r="H21" s="57"/>
    </row>
    <row r="22" spans="1:8" ht="135.75" customHeight="1" x14ac:dyDescent="0.25">
      <c r="A22" s="58" t="s">
        <v>141</v>
      </c>
      <c r="B22" s="59"/>
      <c r="C22" s="59"/>
      <c r="D22" s="59"/>
      <c r="E22" s="59"/>
      <c r="F22" s="59"/>
      <c r="G22" s="59"/>
      <c r="H22" s="59"/>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A14" sqref="A14:F36"/>
    </sheetView>
  </sheetViews>
  <sheetFormatPr baseColWidth="10" defaultColWidth="11.42578125" defaultRowHeight="15" x14ac:dyDescent="0.25"/>
  <cols>
    <col min="1" max="1" width="22.42578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42578125" style="4" bestFit="1" customWidth="1"/>
    <col min="11" max="16384" width="11.42578125" style="4"/>
  </cols>
  <sheetData>
    <row r="2" spans="1:6" ht="21" x14ac:dyDescent="0.25">
      <c r="A2" s="60" t="s">
        <v>77</v>
      </c>
      <c r="B2" s="60"/>
      <c r="C2" s="60"/>
      <c r="D2" s="60"/>
      <c r="E2" s="60"/>
      <c r="F2" s="60"/>
    </row>
    <row r="3" spans="1:6" x14ac:dyDescent="0.25">
      <c r="A3" s="2" t="s">
        <v>4</v>
      </c>
      <c r="B3" s="64" t="str">
        <f>'1. ABOGADO EXTERNO'!B6:H6</f>
        <v xml:space="preserve">Lilia Aragon de Cifuentes - victima directa 
Hernando Quintero – victima  indirecta (compañero permanente) 
Luis Carlos Cifuentes - victima indirecta (hijo) 
Liliana Cifuentes - victima indirecta (hija)
Viviana Ruiz - victima indirecta (tercera interesada)
Iván Plaza Carmona - victima indirecta (tercero interesado)
</v>
      </c>
      <c r="C3" s="64"/>
      <c r="D3" s="64"/>
      <c r="E3" s="64"/>
      <c r="F3" s="64"/>
    </row>
    <row r="4" spans="1:6" x14ac:dyDescent="0.25">
      <c r="A4" s="2" t="s">
        <v>42</v>
      </c>
      <c r="B4" s="36"/>
      <c r="C4" s="2" t="s">
        <v>43</v>
      </c>
      <c r="D4" s="65"/>
      <c r="E4" s="65"/>
      <c r="F4" s="65"/>
    </row>
    <row r="5" spans="1:6" x14ac:dyDescent="0.25">
      <c r="A5" s="2" t="s">
        <v>6</v>
      </c>
      <c r="B5" s="64"/>
      <c r="C5" s="64"/>
      <c r="D5" s="64"/>
      <c r="E5" s="64"/>
      <c r="F5" s="64"/>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3" t="s">
        <v>70</v>
      </c>
      <c r="D9" s="64"/>
      <c r="E9" s="2" t="s">
        <v>72</v>
      </c>
      <c r="F9" s="1"/>
    </row>
    <row r="10" spans="1:6" ht="30" x14ac:dyDescent="0.25">
      <c r="A10" s="2" t="s">
        <v>76</v>
      </c>
      <c r="B10" s="5"/>
      <c r="C10" s="63"/>
      <c r="D10" s="64"/>
      <c r="E10" s="2" t="s">
        <v>73</v>
      </c>
      <c r="F10" s="1"/>
    </row>
    <row r="11" spans="1:6" ht="46.5" customHeight="1" x14ac:dyDescent="0.25">
      <c r="A11" s="2" t="s">
        <v>47</v>
      </c>
      <c r="B11" s="37"/>
      <c r="C11" s="2" t="s">
        <v>22</v>
      </c>
      <c r="D11" s="37"/>
      <c r="E11" s="2" t="s">
        <v>7</v>
      </c>
      <c r="F11" s="38"/>
    </row>
    <row r="12" spans="1:6" ht="167.25" customHeight="1" x14ac:dyDescent="0.25">
      <c r="A12" s="2" t="s">
        <v>51</v>
      </c>
      <c r="B12" s="67"/>
      <c r="C12" s="67"/>
      <c r="D12" s="67"/>
      <c r="E12" s="67"/>
      <c r="F12" s="67"/>
    </row>
    <row r="13" spans="1:6" ht="21" x14ac:dyDescent="0.25">
      <c r="A13" s="60" t="s">
        <v>52</v>
      </c>
      <c r="B13" s="60"/>
      <c r="C13" s="60"/>
      <c r="D13" s="60"/>
      <c r="E13" s="60"/>
      <c r="F13" s="60"/>
    </row>
    <row r="14" spans="1:6" x14ac:dyDescent="0.25">
      <c r="A14" s="66"/>
      <c r="B14" s="66"/>
      <c r="C14" s="66"/>
      <c r="D14" s="66"/>
      <c r="E14" s="66"/>
      <c r="F14" s="66"/>
    </row>
    <row r="15" spans="1:6" x14ac:dyDescent="0.25">
      <c r="A15" s="66"/>
      <c r="B15" s="66"/>
      <c r="C15" s="66"/>
      <c r="D15" s="66"/>
      <c r="E15" s="66"/>
      <c r="F15" s="66"/>
    </row>
    <row r="16" spans="1:6" x14ac:dyDescent="0.25">
      <c r="A16" s="66"/>
      <c r="B16" s="66"/>
      <c r="C16" s="66"/>
      <c r="D16" s="66"/>
      <c r="E16" s="66"/>
      <c r="F16" s="66"/>
    </row>
    <row r="17" spans="1:6" x14ac:dyDescent="0.25">
      <c r="A17" s="66"/>
      <c r="B17" s="66"/>
      <c r="C17" s="66"/>
      <c r="D17" s="66"/>
      <c r="E17" s="66"/>
      <c r="F17" s="66"/>
    </row>
    <row r="18" spans="1:6" x14ac:dyDescent="0.25">
      <c r="A18" s="66"/>
      <c r="B18" s="66"/>
      <c r="C18" s="66"/>
      <c r="D18" s="66"/>
      <c r="E18" s="66"/>
      <c r="F18" s="66"/>
    </row>
    <row r="19" spans="1:6" x14ac:dyDescent="0.25">
      <c r="A19" s="66"/>
      <c r="B19" s="66"/>
      <c r="C19" s="66"/>
      <c r="D19" s="66"/>
      <c r="E19" s="66"/>
      <c r="F19" s="66"/>
    </row>
    <row r="20" spans="1:6" x14ac:dyDescent="0.25">
      <c r="A20" s="66"/>
      <c r="B20" s="66"/>
      <c r="C20" s="66"/>
      <c r="D20" s="66"/>
      <c r="E20" s="66"/>
      <c r="F20" s="66"/>
    </row>
    <row r="21" spans="1:6" x14ac:dyDescent="0.25">
      <c r="A21" s="66"/>
      <c r="B21" s="66"/>
      <c r="C21" s="66"/>
      <c r="D21" s="66"/>
      <c r="E21" s="66"/>
      <c r="F21" s="66"/>
    </row>
    <row r="22" spans="1:6" x14ac:dyDescent="0.25">
      <c r="A22" s="66"/>
      <c r="B22" s="66"/>
      <c r="C22" s="66"/>
      <c r="D22" s="66"/>
      <c r="E22" s="66"/>
      <c r="F22" s="66"/>
    </row>
    <row r="23" spans="1:6" x14ac:dyDescent="0.25">
      <c r="A23" s="66"/>
      <c r="B23" s="66"/>
      <c r="C23" s="66"/>
      <c r="D23" s="66"/>
      <c r="E23" s="66"/>
      <c r="F23" s="66"/>
    </row>
    <row r="24" spans="1:6" x14ac:dyDescent="0.25">
      <c r="A24" s="66"/>
      <c r="B24" s="66"/>
      <c r="C24" s="66"/>
      <c r="D24" s="66"/>
      <c r="E24" s="66"/>
      <c r="F24" s="66"/>
    </row>
    <row r="25" spans="1:6" x14ac:dyDescent="0.25">
      <c r="A25" s="66"/>
      <c r="B25" s="66"/>
      <c r="C25" s="66"/>
      <c r="D25" s="66"/>
      <c r="E25" s="66"/>
      <c r="F25" s="66"/>
    </row>
    <row r="26" spans="1:6" x14ac:dyDescent="0.25">
      <c r="A26" s="66"/>
      <c r="B26" s="66"/>
      <c r="C26" s="66"/>
      <c r="D26" s="66"/>
      <c r="E26" s="66"/>
      <c r="F26" s="66"/>
    </row>
    <row r="27" spans="1:6" x14ac:dyDescent="0.25">
      <c r="A27" s="66"/>
      <c r="B27" s="66"/>
      <c r="C27" s="66"/>
      <c r="D27" s="66"/>
      <c r="E27" s="66"/>
      <c r="F27" s="66"/>
    </row>
    <row r="28" spans="1:6" x14ac:dyDescent="0.25">
      <c r="A28" s="66"/>
      <c r="B28" s="66"/>
      <c r="C28" s="66"/>
      <c r="D28" s="66"/>
      <c r="E28" s="66"/>
      <c r="F28" s="66"/>
    </row>
    <row r="29" spans="1:6" x14ac:dyDescent="0.25">
      <c r="A29" s="66"/>
      <c r="B29" s="66"/>
      <c r="C29" s="66"/>
      <c r="D29" s="66"/>
      <c r="E29" s="66"/>
      <c r="F29" s="66"/>
    </row>
    <row r="30" spans="1:6" x14ac:dyDescent="0.25">
      <c r="A30" s="66"/>
      <c r="B30" s="66"/>
      <c r="C30" s="66"/>
      <c r="D30" s="66"/>
      <c r="E30" s="66"/>
      <c r="F30" s="66"/>
    </row>
    <row r="31" spans="1:6" x14ac:dyDescent="0.25">
      <c r="A31" s="66"/>
      <c r="B31" s="66"/>
      <c r="C31" s="66"/>
      <c r="D31" s="66"/>
      <c r="E31" s="66"/>
      <c r="F31" s="66"/>
    </row>
    <row r="32" spans="1:6" x14ac:dyDescent="0.25">
      <c r="A32" s="66"/>
      <c r="B32" s="66"/>
      <c r="C32" s="66"/>
      <c r="D32" s="66"/>
      <c r="E32" s="66"/>
      <c r="F32" s="66"/>
    </row>
    <row r="33" spans="1:6" x14ac:dyDescent="0.25">
      <c r="A33" s="66"/>
      <c r="B33" s="66"/>
      <c r="C33" s="66"/>
      <c r="D33" s="66"/>
      <c r="E33" s="66"/>
      <c r="F33" s="66"/>
    </row>
    <row r="34" spans="1:6" x14ac:dyDescent="0.25">
      <c r="A34" s="66"/>
      <c r="B34" s="66"/>
      <c r="C34" s="66"/>
      <c r="D34" s="66"/>
      <c r="E34" s="66"/>
      <c r="F34" s="66"/>
    </row>
    <row r="35" spans="1:6" x14ac:dyDescent="0.25">
      <c r="A35" s="66"/>
      <c r="B35" s="66"/>
      <c r="C35" s="66"/>
      <c r="D35" s="66"/>
      <c r="E35" s="66"/>
      <c r="F35" s="66"/>
    </row>
    <row r="36" spans="1:6" x14ac:dyDescent="0.25">
      <c r="A36" s="66"/>
      <c r="B36" s="66"/>
      <c r="C36" s="66"/>
      <c r="D36" s="66"/>
      <c r="E36" s="66"/>
      <c r="F36" s="66"/>
    </row>
    <row r="37" spans="1:6" x14ac:dyDescent="0.25">
      <c r="A37" s="63" t="s">
        <v>53</v>
      </c>
      <c r="B37" s="63"/>
      <c r="C37" s="68"/>
      <c r="D37" s="63" t="s">
        <v>54</v>
      </c>
      <c r="E37" s="63"/>
      <c r="F37" s="63"/>
    </row>
    <row r="38" spans="1:6" x14ac:dyDescent="0.25">
      <c r="A38" s="2" t="s">
        <v>55</v>
      </c>
      <c r="B38" s="2" t="s">
        <v>56</v>
      </c>
      <c r="C38" s="68"/>
      <c r="D38" s="2" t="s">
        <v>55</v>
      </c>
      <c r="E38" s="63" t="s">
        <v>56</v>
      </c>
      <c r="F38" s="63"/>
    </row>
    <row r="39" spans="1:6" x14ac:dyDescent="0.25">
      <c r="A39" s="3"/>
      <c r="B39" s="3"/>
      <c r="C39" s="68"/>
      <c r="D39" s="3"/>
      <c r="E39" s="66"/>
      <c r="F39" s="66"/>
    </row>
    <row r="40" spans="1:6" x14ac:dyDescent="0.25">
      <c r="A40" s="3"/>
      <c r="B40" s="3"/>
      <c r="C40" s="68"/>
      <c r="D40" s="3"/>
      <c r="E40" s="66"/>
      <c r="F40" s="66"/>
    </row>
    <row r="41" spans="1:6" x14ac:dyDescent="0.25">
      <c r="A41" s="3"/>
      <c r="B41" s="3"/>
      <c r="C41" s="68"/>
      <c r="D41" s="3"/>
      <c r="E41" s="66"/>
      <c r="F41" s="66"/>
    </row>
    <row r="42" spans="1:6" x14ac:dyDescent="0.25">
      <c r="A42" s="3"/>
      <c r="B42" s="3"/>
      <c r="C42" s="68"/>
      <c r="D42" s="3"/>
      <c r="E42" s="66"/>
      <c r="F42" s="66"/>
    </row>
    <row r="43" spans="1:6" x14ac:dyDescent="0.25">
      <c r="A43" s="3"/>
      <c r="B43" s="3"/>
      <c r="C43" s="68"/>
      <c r="D43" s="3"/>
      <c r="E43" s="66"/>
      <c r="F43" s="66"/>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42578125" customWidth="1"/>
    <col min="5" max="5" width="21.28515625" customWidth="1"/>
    <col min="6" max="6" width="34.85546875" customWidth="1"/>
    <col min="7" max="7" width="16.140625" customWidth="1"/>
    <col min="8" max="8" width="15.42578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6. Administrativo en Etapa Contenciosa</v>
      </c>
      <c r="C3" s="1" t="str">
        <f>'1. ABOGADO EXTERNO'!F4</f>
        <v>1. Primera Instancia</v>
      </c>
      <c r="D3" s="6">
        <f>'1. ABOGADO EXTERNO'!B5</f>
        <v>45008</v>
      </c>
      <c r="E3" s="17" t="str">
        <f>'1. ABOGADO EXTERNO'!B6</f>
        <v xml:space="preserve">Lilia Aragon de Cifuentes - victima directa 
Hernando Quintero – victima  indirecta (compañero permanente) 
Luis Carlos Cifuentes - victima indirecta (hijo) 
Liliana Cifuentes - victima indirecta (hija)
Viviana Ruiz - victima indirecta (tercera interesada)
Iván Plaza Carmona - victima indirecta (tercero interesado)
</v>
      </c>
      <c r="F3" s="17" t="str">
        <f>'1. ABOGADO EXTERNO'!B7</f>
        <v>Departamento del Valle del Cauca – Municipio de Palmira – Municipio de Candelaria- Instituto Nacional de Vías – INVIAS-</v>
      </c>
      <c r="G3" s="17" t="str">
        <f>'1. ABOGADO EXTERNO'!B9</f>
        <v>Pretende la parte demandante que se declare que el Distrito Especial de Santiago de Cali es extracontractual y patrimonialmente responsable de todos los daños y perjuicios ocasionados a los demandantes por el accidente ocurrido el día 08 de mayo de 2018. Fundamenta su petición en la  falla en la prestación del servicio, por falta de mantenimiento en la malla vial, responsabilidad que le es atribuible a la entidad territorial demandada en virtud de lo establecido en el artículo 90 de la Constitución Política. En consecuencia, solicita el pago de perjuicios materiales e inmateriales, así:
Morales:
Lilia Aragon de Cifuentes - victima directa: 100 smlmv 
Hernando Quintero – victima  indirecta (compañero permanente): 100 smlmv
Luis Carlos Cifuentes - victima indirecta (hijo): 100 smlmv
Liliana Cifuentes - victima indirecta (hija): 100 smlmv
Viviana Ruiz - victima indirecta (tercera interesada): 35 smlmv
Iván Plaza Carmona - victima indirecta (tercero interesado): 35 smlmv
Daño a la salud: 
Lilia Aragon de Cifuentes - victima directa: 100 smlmv
Lucro Cesante Consolidado a favor de Lilia Aragon de Cifuentes $3.934.817
Lucro Cesante futuro a favor de Lilia Aragon de Cifuentes $124.294.684
Daño Emergente a favor de Lilia Aragon de Cifuentes $924.000</v>
      </c>
      <c r="H3" s="18">
        <f>'1. ABOGADO EXTERNO'!B10</f>
        <v>26520000</v>
      </c>
      <c r="I3" s="17" t="str">
        <f>'1. ABOGADO EXTERNO'!B11</f>
        <v xml:space="preserve">De conformidad con los hechos de la demanda, el pasado 08 de mayo de 2018, la señora Lilia Aragon conducía su motocicleta de placas OVB18E; a la altura de la carrera 8 con calle 59 de la ciudad de Cali presuntamente se volcó por la presencia de un hueco lleno de agua. Debido a sus lesiones, fue trasladada al Centro Médico Imbanaco en el cual se le diagnosticó fractura de humero. En el IPAT No. A000799148 se estableció como causa del accidente la hipotesis No. 306 "huecos en la vía".  Por lo anterior, los demandantes solicitan el pago de los perjuicios materiales e inmateriales, argumentando una falla en la prestación del servicio, por falta de mantenimiento en la malla vial.
</v>
      </c>
      <c r="J3" s="17" t="str">
        <f>'1. ABOGADO EXTERNO'!B12</f>
        <v xml:space="preserve">La contingencia se califica como Eventual; si bien la Póliza No. 1501216001931 ofrece cobertura material y temporal, no son claras las circunstancias de tiempo que rodearon el accidente de tránsito, como quiera que los elementos materiales aportados al proceso se contradicen en la hora que sucedió el accidente por lo que será trabajo del despacho determinar el valor probatorio de los documentos allegados. 
Debe indicarse que la Póliza RCE No. 1501216001931 cuyo tomador y asegurado es el Distrito Especial de Santiago de Cali, presta cobertura temporal en tanto se pactó bajo la modalidad de ocurrencia, la cual ampara la responsabilidad derivada de los daños causados durante la vigencia de la misma (01/02/2018 al 25/05/2018). En consecuencia, la ocurrencia del hecho del 08 de mayo de 2018 se encuentra dentro de la limitación temporal de la garantía en mención. Por otro lado, presta cobertura material toda vez que ofrece amparo para los Predios, Labores y Operaciones, y en el caso en concreto se reprocha una omisión de la entidad territorial en el mantenimiento vial. 
 Frente al fondo del asunto, no es claro a qué hora sucedió el accidente. Por un lado, en la demanda, hecho “2”, la parte demandante indicó que el accidente ocurrió entre 9:30-10:30 am. Por otro lado, la historia clínica del Centro Médico Imbanaco indica que la paciente llegó a urgencias a las 7:54 am. Adicionalmente, el IPAT No. A000799148 establece que el accidente ocurrió a las 6:50 am y solo hasta las 9:38 am fue diligenciado por la autoridad de tránsito. Sin embargo, debe tenerse en cuenta que en la demanda se solicita el decreto y práctica del testimonio de Ana Rubiela Rico, quien presuntamente fue testigo presencial del hecho. En ese orden de ideas, la contingencia podrá variar de acuerdo al valor probatorio que el despacho le dé a las pruebas documentales y a la eventual practica del testimonio indicado.  
</v>
      </c>
      <c r="K3" s="22" t="str">
        <f>'1. ABOGADO EXTERNO'!B13</f>
        <v>2 Eventual (50% en contra y 50% a favor )</v>
      </c>
      <c r="L3" s="22"/>
      <c r="M3" s="22"/>
      <c r="N3" s="30" t="s">
        <v>123</v>
      </c>
      <c r="O3" s="19" t="s">
        <v>123</v>
      </c>
      <c r="P3" s="18">
        <f>'2. ABOGADO INTERNO '!D7</f>
        <v>0</v>
      </c>
      <c r="Q3" s="17"/>
      <c r="R3" s="17" t="str">
        <f>'1. ABOGADO EXTERNO'!B16</f>
        <v>R.C.E.</v>
      </c>
      <c r="S3" s="17"/>
      <c r="T3" s="1"/>
      <c r="U3" s="20"/>
      <c r="V3" s="17"/>
      <c r="W3" s="21">
        <f>'2. ABOGADO INTERNO '!B8</f>
        <v>0</v>
      </c>
      <c r="X3" s="22" t="str">
        <f>'1. ABOGADO EXTERNO'!B14</f>
        <v>17 Administrativo del Circuito de Cali</v>
      </c>
      <c r="Y3" s="1" t="str">
        <f>'1. ABOGADO EXTERNO'!F14</f>
        <v>76001-3333-017-2019-00260-00</v>
      </c>
      <c r="Z3" s="1" t="str">
        <f>'1. ABOGADO EXTERNO'!F5</f>
        <v xml:space="preserve">VIGENTE </v>
      </c>
      <c r="AA3" s="17" t="str">
        <f>'1. ABOGADO EXTERNO'!A22</f>
        <v xml:space="preserve">Las actuaciones judiciales que hasta la fecha se han surtido son:
-Presentación y admisión de la demanda
-Contestación de la demanda por el Distrito Especial de Santiago de Cali 
- Auto que negó llamamiento a Mapfre Seguros 
-Audiencia inicial - suspendida por vinculación de Mapfre Seguros. El despacho saneó el proceso y decidió admitir el llamamiento a la compañía de seguros. 
- Notificación personal a Mapfre Seguros. 
- Auto que fija fecha para continuación de audiencia.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2024-01-30T13:50:08Z</dcterms:modified>
  <cp:version>V1</cp:version>
</cp:coreProperties>
</file>