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615"/>
  <workbookPr filterPrivacy="1"/>
  <mc:AlternateContent xmlns:mc="http://schemas.openxmlformats.org/markup-compatibility/2006">
    <mc:Choice Requires="x15">
      <x15ac:absPath xmlns:x15ac="http://schemas.microsoft.com/office/spreadsheetml/2010/11/ac" url="/Users/anamariabaronmendoza/Downloads/"/>
    </mc:Choice>
  </mc:AlternateContent>
  <bookViews>
    <workbookView xWindow="0" yWindow="500" windowWidth="28800" windowHeight="15880" tabRatio="669"/>
  </bookViews>
  <sheets>
    <sheet name="1. ABOGADO EXTERNO" sheetId="1" r:id="rId1"/>
    <sheet name="2. ABOGADO INTERNO " sheetId="2" r:id="rId2"/>
    <sheet name="REPORTE S.F.C." sheetId="3" r:id="rId3"/>
    <sheet name="Hoja1" sheetId="4" state="hidden"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c r="Z3" i="3"/>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<sst xmlns="http://schemas.openxmlformats.org/spreadsheetml/2006/main" count="169" uniqueCount="144">
  <si>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</si>
  <si>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</si>
  <si>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</si>
  <si>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</si>
  <si>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</si>
  <si>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</si>
  <si>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</si>
  <si>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</si>
  <si>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</si>
  <si>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</si>
  <si>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</si>
  <si>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</si>
  <si>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</si>
  <si>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</si>
  <si>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</si>
  <si>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</si>
  <si>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</si>
  <si>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</si>
  <si>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</si>
  <si>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</si>
  <si>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</si>
  <si>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</si>
  <si>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</si>
  <si>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</si>
  <si>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</si>
  <si>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</si>
  <si>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</si>
  <si>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</si>
  <si>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</si>
  <si>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</si>
  <si>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</si>
  <si>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</si>
  <si>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</si>
  <si>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</si>
  <si>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</si>
  <si>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</si>
  <si>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</si>
  <si>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</si>
  <si>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</si>
  <si>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</si>
  <si>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</si>
  <si>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</si>
  <si>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</si>
  <si>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</si>
  <si>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</si>
  <si>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</si>
  <si>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</si>
  <si>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</si>
  <si>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</si>
  <si>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</si>
  <si>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</si>
  <si>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</si>
  <si>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</si>
  <si>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</si>
  <si>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</si>
  <si>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</si>
  <si>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</si>
  <si>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</si>
  <si>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</si>
  <si>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</si>
  <si>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</si>
  <si>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</si>
  <si>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</si>
  <si>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</si>
  <si>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</si>
  <si>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</si>
  <si>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</si>
  <si>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</si>
  <si>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</si>
  <si>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</si>
  <si>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</si>
  <si>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</si>
  <si>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</si>
  <si>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</si>
  <si>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</si>
  <si>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</si>
  <si>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</si>
  <si>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</si>
  <si>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</si>
  <si>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</si>
  <si>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</si>
  <si>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</si>
  <si>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</si>
  <si>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</si>
  <si>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</si>
  <si>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</si>
  <si>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</si>
  <si>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</si>
  <si>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</si>
  <si>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</si>
  <si>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</si>
  <si>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</si>
  <si>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</si>
  <si>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</si>
  <si>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</si>
  <si>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</si>
  <si>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</si>
  <si>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</si>
  <si>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</si>
  <si>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</si>
  <si>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</si>
  <si>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</si>
  <si>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</si>
  <si>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</si>
  <si>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</si>
  <si>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</si>
  <si>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</si>
  <si>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</si>
  <si>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</si>
  <si>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</si>
  <si>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</si>
  <si>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</si>
  <si>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</si>
  <si>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</si>
  <si>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</si>
  <si>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</si>
  <si>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</si>
  <si>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</si>
  <si>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</si>
  <si>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</si>
  <si>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</si>
  <si>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</si>
  <si>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</si>
  <si>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</si>
  <si>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</si>
  <si>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</si>
  <si>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</si>
  <si>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</si>
  <si>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</si>
  <si>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</si>
  <si>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JUZGADO SEGUNDO CIVIL DEL CIRCUITO DE BUGA - VALLE</t>
  </si>
  <si>
    <t>761113103002-2023-00059-00</t>
  </si>
  <si>
    <t>150711182101652-6</t>
  </si>
  <si>
    <t>GUSTAVO HERRERA ÁVILA</t>
  </si>
  <si>
    <t>PÓLIZA AUTOMOVILES - SUPER TREBOL</t>
  </si>
  <si>
    <t>VALENTINA SALGADO GALLO - (VICTIMA DIRECTA) Y MARÍA CRISTINA GALLO PARRA (MADRE DE LA VÍCTIMA)</t>
  </si>
  <si>
    <t>BERTHA IRMA HERNÁNDEZ HIDALGO</t>
  </si>
  <si>
    <t>JUAN PABLO ARAMBURO (CONDUCTOR) , BERTHA IRMA HERNÁNDEZ HIDALGO (PROPIETARIA) Y MAPFRE SEGUROS GENERALES COLOMBIA S.A.</t>
  </si>
  <si>
    <t xml:space="preserve">Se solicita el reconocimiento de daño moral, y junto con ello la afectación a la salud y la vida en relación, como perjuicios extrapatrimoniales, y así mismo el lucro cesante y daño emergente de conformidad a lo señalado en el Art. 1614 del Código Civil. 
Lo anterior, en virtud de que, la demandante Valentina Salgado, a raíz del accidente de tránsito ocurrido el día 31 de octubre del 2021, padeció lesiones físicas de consideración, las cuales consistieron en un politraumatismo, fractura diafisaria del fémur izquierdo desplazada, fractura expuesta de olecranon izquierdo, lesiones estas que requirieron de intervención quirúrgica, para ser tratadas. De acuerdo con los documentos que reposan en el expediente, la joven Valentina Salgado para la época de los hechos, era estudiante de Derecho, en la Pontificia Universidad Bolivariana con sede en Palmira, realizaba trabajos esporádicos como mesera o ayudante en restaurantes, y tenía una vida social en condiciones normales. Posterior al accidente, dejó de estudiar pues las lesiones le impedían una buena movilidad, no puede volver a trabajar, y los vínculos sociales se vieron afectados. 
El accidente afectó, presuntamente de manera económica el núcleo familiar, por cuanto la demandante dependía económicamente de la madre, la señora Cristina Gallo Parra, quien supuestamente se desempeñaba como empleada doméstica, y a raíz del accidente de Valentina Salgado, dejó de trabajar, para cuidar de tiempo completo a Valentina Salgado su hija, toda vez que las lesiones padecidas, le impedían tener una buena movilización, poder alimentarse, e incluso requería acompañamiento para realizar sus deposiciones biológicas. Así mismo, si bien en el expediente se observan una serie de “facturas”, las mismas no cuentan con los requisitos del código de comercio, pese a ello, es claro que las demandantes tuvieron que subrogar los gastos de transporte, para que Valentina Salgado sea atendida en sus diferentes controles médicos y psicológicos.
El accidente de tránsito, afectó de manera psicológica a la demandante Valentina Salgado, pues todo el entorno de su vida cambió totalmente, de conformidad con la historia clínica aportada, tuvo seguimiento psicológico y psiquiátrico, con manejo de medicamentos, y finalmente la valoración forense de psicología expone que la hoy demandante presenta ideas suicidas, y un trastorno psicológico permanente.
</t>
  </si>
  <si>
    <t>09 agosto del 2024</t>
  </si>
  <si>
    <t xml:space="preserve">
De acuerdo con el escrito de la demanda, el día 31 de octubre del 2021, siendo aproximadamente las 3:30 de la tarde, en la vía que conduce a Ginebra y Guacarí, colisionaron el vehículo de placa JIN-361, conducido por el señor Juan Pablo Aramburo y de propiedad de la señora Berta Hernández Hidalgo y la motocicleta de placa HLB-47A, conducida por el señor Brayan Barandica, de propiedad del señor Tito Manquillo Ordoñez, vehículo este donde igualmente se movilizaba la demandante Valentina Salgado en calidad de pasajera. 
La hipótesis del accidente de tránsito, de acuerdo con el IPAT es el numeral 138 “falta de precaución por niebla, lluvia o humo” y la 157 “invadir sentido contrario”, causal endilgada a todos los vehículos involucrados en el accidente de tránsito, que según el IPAT son cuatro, entre ellos el vehículo asegurado. Adicionalmente se encuentran los numerales 302 “ausencia o deficiencia en marcación”, 304 “superficie húmeda” y 308 “lluvia”, esta ultimas causales endilgadas a las condiciones de la vía. 
De acuerdo con el informe pericial forense, emitido por el Instituto de Medicina Legal el día 12 de diciembre del 2022, la demandante Valentina Salgado, presenta una Perturbación psíquica de carácter permanente. 
Respecto del informe pericial de clínica forense, emitido igualmente por el Instituto de Medicina Legal, el día 26 de agosto del 2022, la demandante Valentina Salgado, se le otorgó una incapacidad médico legal de 120 días, con secuelas médico legales de perturbación funcional de miembro inferior izquierdo de carácter permanente; perturbación funcional de órgano de locomoción de carácter permanente; perturbación funcional del órgano sistema muscular esquelético de carácter permanente; y deformidad física que afecta el cuerpo de carácter permanente.  Información que se puede corroborar con la historia clínica aportada el proceso.
De los documentos aportados en la demanda, se observa que con fecha al 2 de junio del 2023 a la demandante Valentina Salgado se le hizo un ofrecimiento de $40.000.000 m/cte., en razón de las lesiones sufridas. Dicho ofrecimiento es remitido por Díaz Ángel Abogados. </t>
  </si>
  <si>
    <t xml:space="preserve">CONTESTACIÓN DEL LLAMAMIENTO EN GARANTÍA FORMULADO POR LOS SEÑORES JUAN PABLO ARAMBURO HERNÁNDEZ Y BERTHA HERNÁNDEZ HIDALGO </t>
  </si>
  <si>
    <r>
      <t>Se establece como liquidación objetiva, el valor de</t>
    </r>
    <r>
      <rPr>
        <b/>
        <sz val="10"/>
        <color theme="1"/>
        <rFont val="Calibri"/>
        <family val="2"/>
        <scheme val="minor"/>
      </rPr>
      <t xml:space="preserve"> $160.948.000.</t>
    </r>
    <r>
      <rPr>
        <sz val="10"/>
        <color theme="1"/>
        <rFont val="Calibri"/>
        <family val="2"/>
        <scheme val="minor"/>
      </rPr>
      <t xml:space="preserve"> Discriminado de la siguiente manera:
</t>
    </r>
    <r>
      <rPr>
        <b/>
        <sz val="10"/>
        <color theme="1"/>
        <rFont val="Calibri"/>
        <family val="2"/>
        <scheme val="minor"/>
      </rPr>
      <t>Daño Emergente: $0.</t>
    </r>
    <r>
      <rPr>
        <sz val="10"/>
        <color theme="1"/>
        <rFont val="Calibri"/>
        <family val="2"/>
        <scheme val="minor"/>
      </rPr>
      <t xml:space="preserve"> Si bien se aportaron unos documentos que pretenden ser reconocidos como facturas o cuentas de cobro, lo cierto es que los mismos no cumplen con las condiciones establecidas por el Código de Comercio, y no se evidencia fecha de su causación. Así mismo, es pertinente resaltar que los valores consignados en dichos documentos son incoherentes, pues bajo el mismo concepto se evidencian sumas diferentes. 
</t>
    </r>
    <r>
      <rPr>
        <b/>
        <sz val="10"/>
        <color theme="1"/>
        <rFont val="Calibri"/>
        <family val="2"/>
        <scheme val="minor"/>
      </rPr>
      <t>Lucro Cesante consolidado: $ 40.948.000.</t>
    </r>
    <r>
      <rPr>
        <sz val="10"/>
        <color theme="1"/>
        <rFont val="Calibri"/>
        <family val="2"/>
        <scheme val="minor"/>
      </rPr>
      <t xml:space="preserve"> Es necesario resaltar que, si bien no se ha podido establecer algún tipo de vinculación laboral y un ingreso económico en favor de la señora Cristina Gallo, lo cierto es que en el registro del RUAF, la señora aparece como cotizante independiente activo en el Sistema de Pensiones. Así mismo, es oportuno resaltar que las lesiones padecidas por Valentina Salgado Gallo, están debidamente acreditadas con la historia clínica, donde se constata el diagnóstico de las lesiones, las intervenciones quirúrgicas, las terapias físicas ordenadas, medicamentos y, junto con ello la atención psicológica recibida, adicionando que existe un dictamen de medicina legal concluyendo que presenta afectaciones y perturbaciones físicas de carácter permanente, y perturbación psicológica de carácter permanente .Igualmente se tiene presente que la señora Cristina Gallo para el momento del accidente se encontraba en una edad laboralmente productiva, y se estima que percibe al menos un SMLMV.
</t>
    </r>
    <r>
      <rPr>
        <b/>
        <sz val="10"/>
        <color theme="1"/>
        <rFont val="Calibri"/>
        <family val="2"/>
        <scheme val="minor"/>
      </rPr>
      <t>Daño Moral: $70.000.00.000 m/cte.</t>
    </r>
    <r>
      <rPr>
        <sz val="10"/>
        <color theme="1"/>
        <rFont val="Calibri"/>
        <family val="2"/>
        <scheme val="minor"/>
      </rPr>
      <t xml:space="preserve"> En primer lugar, es menester precisar que la parte actora preteden el reconocimiento de 40 SMLMV para cada una de las demandantes (2). Ahora bien,  para la liquidación objetiva se ha de tener en cuenta que se adosó la historia clínica que da prueba de afectaciones psicológicas de carácter permanente por los hechos objeto del litigio, Igualmente respecto de las lesiones, es necesario considerar que la Junta de Calificación de la Pérdida de Capacidad Laboral y Ocupacional, no ha emitido dictamen pese a que el caso se encuentra activo toda vez que se encuentra a la espera de las actualizaciones en las historias clínicas pues no se han realizado todas las intervencioens quirúrgicas que requiere la demandante. En ese entendido, se tasa en el valor en mención, en atención a la sentencia la sentencia SC 780-2020 mediante la cual se tasó el daño moral sufrido por la víctima directa de un accidente de tránsito en $30.000.000 y para su hijo en $25.000.000 con ocasión a las lesiones de mediana gravedad padecidas por su madre. Igualmente, se tuvo en cuenta la sentencia SC 12994-2016 en la que se reconoció la suma de $56.670.000 por concepto de daño moral para la víctima de lesiones cuya pérdida de capacidad laboral fue valorada en 20.54% tras un accidente de tránsito, rlesiones de similar naturaleza a las padecida por la aquí demandante. 
Por lo anterior teniendo en cuenta la naturaleza del deceso, se estiman por perjuicios morales así:
• $ 40.000.000 para Valentina Salgado como víctima directa
• $30.000.000 para Cristina Gallo madre de la víctima
</t>
    </r>
    <r>
      <rPr>
        <b/>
        <sz val="10"/>
        <color theme="1"/>
        <rFont val="Calibri"/>
        <family val="2"/>
        <scheme val="minor"/>
      </rPr>
      <t>Daño a la vida en relación: $50.000.000.</t>
    </r>
    <r>
      <rPr>
        <sz val="10"/>
        <color theme="1"/>
        <rFont val="Calibri"/>
        <family val="2"/>
        <scheme val="minor"/>
      </rPr>
      <t xml:space="preserve"> La pretensión formulada en la demanda está encaminada a ser reconocida a las demandantes el total de 160 SMLMV por concepto de daño emergente, discriminado de la siguiente manera:  (I) para Valentina Salgado la suma correspondiente a 120 SMLMV y (ii) Para su madre la cantidad de 40 SMMLM. No obstate, se reconocerá la suma de $50.000.000 en observancia de la naturaleza de las lesiones de la víctima directa puesto que permiten concluir una afectación en su cotidianidad. Adicionalmente, en la liqudiación se tuvo en cuenta que actualmente se reconoce la tipología de perjuicio pretendida en favor de familiares de primer grado de la víctima directa. 
• $ 30.000.000 para Valentina Salgado como víctima directa
• $ 20.000.000 para Cristina Gallo madre de la víctima
Se hace la estimación del valor acorde a las circunstancias, conforme a la sentencia SC21828 del 2017 que otorga un reconocimiento equivalente al aquí expuesto, por hechos similares al que hoy nos convoca.
</t>
    </r>
    <r>
      <rPr>
        <b/>
        <sz val="10"/>
        <color theme="1"/>
        <rFont val="Calibri"/>
        <family val="2"/>
        <scheme val="minor"/>
      </rPr>
      <t xml:space="preserve">
Daño a la salud:</t>
    </r>
    <r>
      <rPr>
        <sz val="10"/>
        <color theme="1"/>
        <rFont val="Calibri"/>
        <family val="2"/>
        <scheme val="minor"/>
      </rPr>
      <t xml:space="preserve"> </t>
    </r>
    <r>
      <rPr>
        <b/>
        <sz val="10"/>
        <color theme="1"/>
        <rFont val="Calibri"/>
        <family val="2"/>
        <scheme val="minor"/>
      </rPr>
      <t xml:space="preserve">$0. </t>
    </r>
    <r>
      <rPr>
        <sz val="10"/>
        <color theme="1"/>
        <rFont val="Calibri"/>
        <family val="2"/>
        <scheme val="minor"/>
      </rPr>
      <t xml:space="preserve">Es importante resaltar que, de conformidad con los pronunciamientos de la Corte, el daño a la salud se encuentra subsumida y liquidado en el daño a la vida en relación.
El total de los perjuicios objetivados ascienden a la suma $160.948.000. Finalmente, se señala que la póliza no tiene deducible pactado.
</t>
    </r>
  </si>
  <si>
    <t xml:space="preserve">La contingencia se califica como PROBABLE toda vez que la póliza de R.C.E. No. 1507121012570 vinculada ofrece cobertura material y temporal, y además la responsabilidad del asegurado se encuentra probada.
Lo primero que debe indicarse es que la póliza No. 1507121012570 presta cobertura temporal, puesto que los hechos ocurrieron el 31 de octubre del 2021 y la vigencia de la póliza comprendía desde el 07 de julio del 2021 al 01 de julio del 2022, en modalidad ocurrencia, es decir, los hechos tuvieron lugar dentro de su vigencia. Aunado a ello, presta cobertura material, en tanto que la misma ampara la responsabilidad civil extracontractual derivada de la conducción del vehículo amparado,  pretensión que se endilga al asegurado.
Lo anteriormente esgrimido debe ser analizado de manera conjunta con el estudio de la responsabilidad del asegurado, toda vez que la misma está plenamente acreditada, por las siguientes razones: (i) El IPAT codifica al conductor asegurado con la hipótesis 138  “falta de precaución por niebla, lluvia o humo”, pero además se observa que se endilga la hipótesis 157 “invadir carril sentido contrario”, pero esta última hipótesis se determinó bajo el análisis que se hace al Croquis,  (ii) En las fotografías adosadas al expediente, se aprecia que el vehículo asegurado es el que colisiona la parte trasera de la motocicleta de placa HBL.47.A, (iii) El proceso penal se encuentra activo; (iv) Si bien en la contestación se alegó la configuración del hecho de un tercero, partiendo de que el IPAT endilga también responsabilidad al vehículo en el cual se movilizaba la demandante Valentina Salgado, lo cierto esto solamente permitiría predicar una ocurrencia de culpas, por el ejercicio simultaneo de la conducción de vehículos, más no la absolución del conductor del vehículo asegurado. (v) Se tiene conocimiento de que, dentro de la reclamación directa formulada por las demandantes, se hizo un primer ofrecimiento de $40.000.000.
Todo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</si>
</sst>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0" fillId="0" borderId="5" xfId="0" applyBorder="1"/>
    <xf numFmtId="0" fontId="2" fillId="3" borderId="5" xfId="0" applyFont="1" applyFill="1" applyBorder="1" applyAlignment="1">
      <alignment wrapText="1"/>
    </xf>
    <xf numFmtId="0" fontId="2" fillId="3" borderId="5" xfId="0" applyFont="1" applyFill="1" applyBorder="1"/>
    <xf numFmtId="0" fontId="2" fillId="3" borderId="0" xfId="0" applyFont="1" applyFill="1" applyAlignment="1">
      <alignment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14" fontId="7" fillId="0" borderId="3"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top" wrapText="1"/>
      <protection locked="0"/>
    </xf>
    <xf numFmtId="165" fontId="7" fillId="0" borderId="1" xfId="0" applyNumberFormat="1" applyFont="1" applyBorder="1" applyAlignment="1" applyProtection="1">
      <alignment horizontal="center" vertical="center" wrapText="1"/>
      <protection locked="0"/>
    </xf>
    <xf numFmtId="165" fontId="7" fillId="0" borderId="3"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2"/>
  <sheetViews>
    <sheetView tabSelected="1" topLeftCell="A21" zoomScaleNormal="70" workbookViewId="0">
      <selection activeCell="A22" sqref="A22:H22"/>
    </sheetView>
  </sheetViews>
  <sheetFormatPr baseColWidth="10"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9" max="9" width="38.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s>
  <sheetData>
    <row r="2" spans="1:19" ht="21" x14ac:dyDescent="0.2">
      <c r="A2" s="53" t="s">
        <v>68</v>
      </c>
      <c r="B2" s="53"/>
      <c r="C2" s="53"/>
      <c r="D2" s="53"/>
      <c r="E2" s="53"/>
      <c r="F2" s="53"/>
      <c r="G2" s="53"/>
      <c r="H2" s="54"/>
      <c r="I2" s="46"/>
      <c r="O2" s="23"/>
      <c r="P2" s="24"/>
      <c r="Q2" s="24"/>
      <c r="R2" s="24"/>
      <c r="S2" s="24"/>
    </row>
    <row r="3" spans="1:19" x14ac:dyDescent="0.2">
      <c r="A3" s="50" t="s">
        <v>0</v>
      </c>
      <c r="B3" s="50"/>
      <c r="C3" s="50"/>
      <c r="D3" s="55" t="s">
        <v>139</v>
      </c>
      <c r="E3" s="55"/>
      <c r="F3" s="55"/>
      <c r="G3" s="55"/>
      <c r="H3" s="56"/>
      <c r="I3" s="46"/>
      <c r="O3" s="25"/>
      <c r="P3" s="25"/>
      <c r="Q3" s="26"/>
      <c r="R3" s="26"/>
    </row>
    <row r="4" spans="1:19" x14ac:dyDescent="0.2">
      <c r="A4" s="40" t="s">
        <v>1</v>
      </c>
      <c r="B4" s="51" t="s">
        <v>25</v>
      </c>
      <c r="C4" s="51"/>
      <c r="D4" s="51"/>
      <c r="E4" s="40" t="s">
        <v>2</v>
      </c>
      <c r="F4" s="57" t="s">
        <v>26</v>
      </c>
      <c r="G4" s="57"/>
      <c r="H4" s="58"/>
      <c r="I4" s="46"/>
      <c r="O4" s="25"/>
      <c r="P4" s="25"/>
      <c r="Q4" s="26"/>
      <c r="R4" s="26"/>
    </row>
    <row r="5" spans="1:19" x14ac:dyDescent="0.2">
      <c r="A5" s="40" t="s">
        <v>3</v>
      </c>
      <c r="B5" s="66">
        <v>45478</v>
      </c>
      <c r="C5" s="66"/>
      <c r="D5" s="66"/>
      <c r="E5" s="40" t="s">
        <v>17</v>
      </c>
      <c r="F5" s="64" t="s">
        <v>27</v>
      </c>
      <c r="G5" s="64"/>
      <c r="H5" s="65"/>
      <c r="I5" s="46"/>
      <c r="O5" s="25"/>
      <c r="P5" s="25"/>
      <c r="Q5" s="26"/>
      <c r="R5" s="26"/>
    </row>
    <row r="6" spans="1:19" ht="30.75" customHeight="1" x14ac:dyDescent="0.2">
      <c r="A6" s="40" t="s">
        <v>4</v>
      </c>
      <c r="B6" s="57" t="s">
        <v>135</v>
      </c>
      <c r="C6" s="57"/>
      <c r="D6" s="57"/>
      <c r="E6" s="57"/>
      <c r="F6" s="57"/>
      <c r="G6" s="57"/>
      <c r="H6" s="58"/>
      <c r="I6" s="47"/>
      <c r="O6" s="25"/>
      <c r="P6" s="25"/>
      <c r="Q6" s="26"/>
      <c r="R6" s="28"/>
    </row>
    <row r="7" spans="1:19" ht="30.75" customHeight="1" x14ac:dyDescent="0.2">
      <c r="A7" s="40" t="s">
        <v>5</v>
      </c>
      <c r="B7" s="57" t="s">
        <v>137</v>
      </c>
      <c r="C7" s="57"/>
      <c r="D7" s="57"/>
      <c r="E7" s="57"/>
      <c r="F7" s="57"/>
      <c r="G7" s="57"/>
      <c r="H7" s="58"/>
      <c r="I7" s="47"/>
      <c r="O7" s="25"/>
      <c r="P7" s="25"/>
      <c r="Q7" s="26"/>
      <c r="R7" s="28"/>
    </row>
    <row r="8" spans="1:19" ht="32.25" customHeight="1" x14ac:dyDescent="0.2">
      <c r="A8" s="40" t="s">
        <v>6</v>
      </c>
      <c r="B8" s="57" t="s">
        <v>136</v>
      </c>
      <c r="C8" s="57"/>
      <c r="D8" s="57"/>
      <c r="E8" s="57"/>
      <c r="F8" s="57"/>
      <c r="G8" s="57"/>
      <c r="H8" s="58"/>
      <c r="I8" s="48"/>
      <c r="O8" s="25"/>
      <c r="P8" s="25"/>
      <c r="Q8" s="26"/>
      <c r="R8" s="28"/>
    </row>
    <row r="9" spans="1:19" ht="143.25" customHeight="1" x14ac:dyDescent="0.2">
      <c r="A9" s="40" t="s">
        <v>7</v>
      </c>
      <c r="B9" s="51" t="s">
        <v>138</v>
      </c>
      <c r="C9" s="51"/>
      <c r="D9" s="51"/>
      <c r="E9" s="51"/>
      <c r="F9" s="51"/>
      <c r="G9" s="51"/>
      <c r="H9" s="59"/>
      <c r="I9" s="47"/>
      <c r="O9" s="25"/>
      <c r="P9" s="25"/>
      <c r="Q9" s="26"/>
      <c r="R9" s="28"/>
    </row>
    <row r="10" spans="1:19" x14ac:dyDescent="0.2">
      <c r="A10" s="40" t="s">
        <v>8</v>
      </c>
      <c r="B10" s="60">
        <v>338626941</v>
      </c>
      <c r="C10" s="60"/>
      <c r="D10" s="60"/>
      <c r="E10" s="60"/>
      <c r="F10" s="60"/>
      <c r="G10" s="60"/>
      <c r="H10" s="61"/>
      <c r="I10" s="46"/>
      <c r="O10" s="25"/>
      <c r="P10" s="28"/>
      <c r="Q10" s="26"/>
      <c r="R10" s="28"/>
    </row>
    <row r="11" spans="1:19" ht="249.75" customHeight="1" x14ac:dyDescent="0.2">
      <c r="A11" s="40" t="s">
        <v>9</v>
      </c>
      <c r="B11" s="62" t="s">
        <v>140</v>
      </c>
      <c r="C11" s="62"/>
      <c r="D11" s="62"/>
      <c r="E11" s="62"/>
      <c r="F11" s="62"/>
      <c r="G11" s="62"/>
      <c r="H11" s="63"/>
      <c r="I11" s="46"/>
      <c r="O11" s="25"/>
      <c r="P11" s="28"/>
      <c r="Q11" s="26"/>
      <c r="R11" s="28"/>
    </row>
    <row r="12" spans="1:19" ht="261" customHeight="1" x14ac:dyDescent="0.2">
      <c r="A12" s="40" t="s">
        <v>10</v>
      </c>
      <c r="B12" s="62" t="s">
        <v>143</v>
      </c>
      <c r="C12" s="62"/>
      <c r="D12" s="62"/>
      <c r="E12" s="62"/>
      <c r="F12" s="62"/>
      <c r="G12" s="62"/>
      <c r="H12" s="62"/>
      <c r="I12" s="49"/>
      <c r="O12" s="25"/>
      <c r="P12" s="28"/>
      <c r="Q12" s="26"/>
      <c r="R12" s="28"/>
    </row>
    <row r="13" spans="1:19" ht="28" x14ac:dyDescent="0.2">
      <c r="A13" s="40" t="s">
        <v>11</v>
      </c>
      <c r="B13" s="41" t="s">
        <v>121</v>
      </c>
      <c r="C13" s="40" t="s">
        <v>12</v>
      </c>
      <c r="D13" s="42"/>
      <c r="E13" s="40" t="s">
        <v>13</v>
      </c>
      <c r="F13" s="57" t="s">
        <v>133</v>
      </c>
      <c r="G13" s="57"/>
      <c r="H13" s="57"/>
    </row>
    <row r="14" spans="1:19" x14ac:dyDescent="0.2">
      <c r="A14" s="40" t="s">
        <v>14</v>
      </c>
      <c r="B14" s="57" t="s">
        <v>130</v>
      </c>
      <c r="C14" s="57"/>
      <c r="D14" s="57"/>
      <c r="E14" s="43" t="s">
        <v>15</v>
      </c>
      <c r="F14" s="57" t="s">
        <v>131</v>
      </c>
      <c r="G14" s="57"/>
      <c r="H14" s="57"/>
      <c r="P14" s="28"/>
      <c r="Q14" s="26"/>
      <c r="R14" s="28"/>
    </row>
    <row r="15" spans="1:19" ht="26.25" customHeight="1" x14ac:dyDescent="0.2">
      <c r="A15" s="40" t="s">
        <v>18</v>
      </c>
      <c r="B15" s="44" t="s">
        <v>132</v>
      </c>
      <c r="C15" s="40" t="s">
        <v>19</v>
      </c>
      <c r="D15" s="44">
        <v>1507121012570</v>
      </c>
      <c r="E15" s="45" t="s">
        <v>67</v>
      </c>
      <c r="F15" s="57" t="s">
        <v>134</v>
      </c>
      <c r="G15" s="57"/>
      <c r="H15" s="57"/>
      <c r="O15" s="25"/>
      <c r="P15" s="28"/>
      <c r="Q15" s="26"/>
      <c r="R15" s="28"/>
    </row>
    <row r="16" spans="1:19" ht="30.75" customHeight="1" x14ac:dyDescent="0.2">
      <c r="A16" s="40" t="s">
        <v>16</v>
      </c>
      <c r="B16" s="69" t="s">
        <v>58</v>
      </c>
      <c r="C16" s="70"/>
      <c r="D16" s="70"/>
      <c r="E16" s="70"/>
      <c r="F16" s="70"/>
      <c r="G16" s="70"/>
      <c r="H16" s="71"/>
      <c r="O16" s="25"/>
      <c r="P16" s="28"/>
      <c r="Q16" s="26"/>
      <c r="R16" s="28"/>
    </row>
    <row r="17" spans="1:9" ht="28" x14ac:dyDescent="0.2">
      <c r="A17" s="40" t="s">
        <v>21</v>
      </c>
      <c r="B17" s="55">
        <v>44500</v>
      </c>
      <c r="C17" s="55"/>
      <c r="D17" s="55"/>
      <c r="E17" s="40" t="s">
        <v>22</v>
      </c>
      <c r="F17" s="55">
        <v>45000</v>
      </c>
      <c r="G17" s="64"/>
      <c r="H17" s="64"/>
      <c r="I17" s="49"/>
    </row>
    <row r="18" spans="1:9" x14ac:dyDescent="0.2">
      <c r="A18" s="67" t="s">
        <v>23</v>
      </c>
      <c r="B18" s="67"/>
      <c r="C18" s="67"/>
      <c r="D18" s="67"/>
      <c r="E18" s="67"/>
      <c r="F18" s="67"/>
      <c r="G18" s="67"/>
      <c r="H18" s="67"/>
    </row>
    <row r="19" spans="1:9" ht="25.5" customHeight="1" x14ac:dyDescent="0.2">
      <c r="A19" s="68" t="s">
        <v>24</v>
      </c>
      <c r="B19" s="68"/>
      <c r="C19" s="68"/>
      <c r="D19" s="68"/>
      <c r="E19" s="68"/>
      <c r="F19" s="68"/>
      <c r="G19" s="68"/>
      <c r="H19" s="68"/>
    </row>
    <row r="20" spans="1:9" ht="285.75" customHeight="1" x14ac:dyDescent="0.2">
      <c r="A20" s="51" t="s">
        <v>142</v>
      </c>
      <c r="B20" s="51"/>
      <c r="C20" s="51"/>
      <c r="D20" s="51"/>
      <c r="E20" s="51"/>
      <c r="F20" s="51"/>
      <c r="G20" s="51"/>
      <c r="H20" s="51"/>
      <c r="I20" s="49"/>
    </row>
    <row r="21" spans="1:9" x14ac:dyDescent="0.2">
      <c r="A21" s="50" t="s">
        <v>129</v>
      </c>
      <c r="B21" s="50"/>
      <c r="C21" s="50"/>
      <c r="D21" s="50"/>
      <c r="E21" s="50"/>
      <c r="F21" s="50"/>
      <c r="G21" s="50"/>
      <c r="H21" s="50"/>
    </row>
    <row r="22" spans="1:9" ht="135.75" customHeight="1" x14ac:dyDescent="0.2">
      <c r="A22" s="52" t="s">
        <v>141</v>
      </c>
      <c r="B22" s="52"/>
      <c r="C22" s="52"/>
      <c r="D22" s="52"/>
      <c r="E22" s="52"/>
      <c r="F22" s="52"/>
      <c r="G22" s="52"/>
      <c r="H22" s="52"/>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560" yWindow="594" count="10">
    <dataValidation allowBlank="1" showInputMessage="1" showErrorMessage="1" prompt="Fecha de la primera reclamación o audiencia de conciliación extrajudicial." sqref="F17:H1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dataValidation allowBlank="1" showErrorMessage="1" sqref="C13"/>
    <dataValidation operator="greaterThan" showInputMessage="1" showErrorMessage="1" promptTitle="FECHA DE PROCESO" prompt="Se debe incluir la fecha de notificación judicial en representación de MAPFRE, bajo el formato DD (día); MM (mes) y AAAA (año a cuatro dígitos)" sqref="B5:D5"/>
    <dataValidation allowBlank="1" showInputMessage="1" showErrorMessage="1" promptTitle="FECHA DE INFORME" prompt="INGRESAR LA FECHA EN LA QUE SE DILIGENCIA EL INFORME" sqref="D3:H3"/>
    <dataValidation allowBlank="1" showInputMessage="1" showErrorMessage="1" promptTitle="ESTADO ACTUAL DEL PROCESO" prompt="Se debe incluir las actuaciones adelantadas." sqref="A22"/>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560" yWindow="594" count="5">
        <x14:dataValidation type="list" allowBlank="1" showInputMessage="1" showErrorMessage="1">
          <x14:formula1>
            <xm:f>Hoja1!$D$1:$D$4</xm:f>
          </x14:formula1>
          <xm:sqref>F5:H5</xm:sqref>
        </x14:dataValidation>
        <x14:dataValidation type="list" allowBlank="1" showInputMessage="1" showErrorMessage="1">
          <x14:formula1>
            <xm:f>Hoja1!$C$1:$C$5</xm:f>
          </x14:formula1>
          <xm:sqref>B13</xm:sqref>
        </x14:dataValidation>
        <x14:dataValidation type="list" allowBlank="1" showInputMessage="1" showErrorMessage="1">
          <x14:formula1>
            <xm:f>Hoja1!$E$1:$E$12</xm:f>
          </x14:formula1>
          <xm:sqref>B16:H16</xm:sqref>
        </x14:dataValidation>
        <x14:dataValidation type="list" allowBlank="1" showInputMessage="1" showErrorMessage="1">
          <x14:formula1>
            <xm:f>Hoja1!$A$1:$A$11</xm:f>
          </x14:formula1>
          <xm:sqref>B4:D4</xm:sqref>
        </x14:dataValidation>
        <x14:dataValidation type="list" allowBlank="1" showInputMessage="1" showErrorMessage="1">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3" t="s">
        <v>77</v>
      </c>
      <c r="B2" s="53"/>
      <c r="C2" s="53"/>
      <c r="D2" s="53"/>
      <c r="E2" s="53"/>
      <c r="F2" s="53"/>
    </row>
    <row r="3" spans="1:6" x14ac:dyDescent="0.2">
      <c r="A3" s="2" t="s">
        <v>4</v>
      </c>
      <c r="B3" s="76" t="str">
        <f>'1. ABOGADO EXTERNO'!B6:H6</f>
        <v>VALENTINA SALGADO GALLO - (VICTIMA DIRECTA) Y MARÍA CRISTINA GALLO PARRA (MADRE DE LA VÍCTIMA)</v>
      </c>
      <c r="C3" s="76"/>
      <c r="D3" s="76"/>
      <c r="E3" s="76"/>
      <c r="F3" s="76"/>
    </row>
    <row r="4" spans="1:6" x14ac:dyDescent="0.2">
      <c r="A4" s="2" t="s">
        <v>42</v>
      </c>
      <c r="B4" s="36"/>
      <c r="C4" s="2" t="s">
        <v>43</v>
      </c>
      <c r="D4" s="77"/>
      <c r="E4" s="77"/>
      <c r="F4" s="77"/>
    </row>
    <row r="5" spans="1:6" x14ac:dyDescent="0.2">
      <c r="A5" s="2" t="s">
        <v>6</v>
      </c>
      <c r="B5" s="76"/>
      <c r="C5" s="76"/>
      <c r="D5" s="76"/>
      <c r="E5" s="76"/>
      <c r="F5" s="76"/>
    </row>
    <row r="6" spans="1:6" x14ac:dyDescent="0.2">
      <c r="A6" s="2" t="s">
        <v>45</v>
      </c>
      <c r="B6" s="32"/>
      <c r="C6" s="2" t="s">
        <v>46</v>
      </c>
      <c r="D6" s="39"/>
      <c r="E6" s="2" t="s">
        <v>39</v>
      </c>
      <c r="F6" s="39"/>
    </row>
    <row r="7" spans="1:6" ht="39.75" customHeight="1" x14ac:dyDescent="0.2">
      <c r="A7" s="2" t="s">
        <v>71</v>
      </c>
      <c r="B7" s="32"/>
      <c r="C7" s="2" t="s">
        <v>49</v>
      </c>
      <c r="D7" s="33"/>
      <c r="E7" s="2" t="s">
        <v>50</v>
      </c>
      <c r="F7" s="34"/>
    </row>
    <row r="8" spans="1:6" ht="35.25" customHeight="1" x14ac:dyDescent="0.2">
      <c r="A8" s="2" t="s">
        <v>44</v>
      </c>
      <c r="B8" s="35"/>
      <c r="C8" s="2" t="s">
        <v>69</v>
      </c>
      <c r="D8" s="35"/>
      <c r="E8" s="2" t="s">
        <v>20</v>
      </c>
      <c r="F8" s="36"/>
    </row>
    <row r="9" spans="1:6" ht="37.5" customHeight="1" x14ac:dyDescent="0.2">
      <c r="A9" s="2" t="s">
        <v>48</v>
      </c>
      <c r="B9" s="5"/>
      <c r="C9" s="74" t="s">
        <v>70</v>
      </c>
      <c r="D9" s="76"/>
      <c r="E9" s="2" t="s">
        <v>72</v>
      </c>
      <c r="F9" s="1"/>
    </row>
    <row r="10" spans="1:6" x14ac:dyDescent="0.2">
      <c r="A10" s="2" t="s">
        <v>76</v>
      </c>
      <c r="B10" s="5"/>
      <c r="C10" s="74"/>
      <c r="D10" s="76"/>
      <c r="E10" s="2" t="s">
        <v>73</v>
      </c>
      <c r="F10" s="1"/>
    </row>
    <row r="11" spans="1:6" ht="46.5" customHeight="1" x14ac:dyDescent="0.2">
      <c r="A11" s="2" t="s">
        <v>47</v>
      </c>
      <c r="B11" s="37"/>
      <c r="C11" s="2" t="s">
        <v>22</v>
      </c>
      <c r="D11" s="37"/>
      <c r="E11" s="2" t="s">
        <v>7</v>
      </c>
      <c r="F11" s="38"/>
    </row>
    <row r="12" spans="1:6" ht="167.25" customHeight="1" x14ac:dyDescent="0.2">
      <c r="A12" s="2" t="s">
        <v>51</v>
      </c>
      <c r="B12" s="73"/>
      <c r="C12" s="73"/>
      <c r="D12" s="73"/>
      <c r="E12" s="73"/>
      <c r="F12" s="73"/>
    </row>
    <row r="13" spans="1:6" ht="21" x14ac:dyDescent="0.2">
      <c r="A13" s="53" t="s">
        <v>52</v>
      </c>
      <c r="B13" s="53"/>
      <c r="C13" s="53"/>
      <c r="D13" s="53"/>
      <c r="E13" s="53"/>
      <c r="F13" s="53"/>
    </row>
    <row r="14" spans="1:6" x14ac:dyDescent="0.2">
      <c r="A14" s="72"/>
      <c r="B14" s="72"/>
      <c r="C14" s="72"/>
      <c r="D14" s="72"/>
      <c r="E14" s="72"/>
      <c r="F14" s="72"/>
    </row>
    <row r="15" spans="1:6" x14ac:dyDescent="0.2">
      <c r="A15" s="72"/>
      <c r="B15" s="72"/>
      <c r="C15" s="72"/>
      <c r="D15" s="72"/>
      <c r="E15" s="72"/>
      <c r="F15" s="72"/>
    </row>
    <row r="16" spans="1:6" x14ac:dyDescent="0.2">
      <c r="A16" s="72"/>
      <c r="B16" s="72"/>
      <c r="C16" s="72"/>
      <c r="D16" s="72"/>
      <c r="E16" s="72"/>
      <c r="F16" s="72"/>
    </row>
    <row r="17" spans="1:6" x14ac:dyDescent="0.2">
      <c r="A17" s="72"/>
      <c r="B17" s="72"/>
      <c r="C17" s="72"/>
      <c r="D17" s="72"/>
      <c r="E17" s="72"/>
      <c r="F17" s="72"/>
    </row>
    <row r="18" spans="1:6" x14ac:dyDescent="0.2">
      <c r="A18" s="72"/>
      <c r="B18" s="72"/>
      <c r="C18" s="72"/>
      <c r="D18" s="72"/>
      <c r="E18" s="72"/>
      <c r="F18" s="72"/>
    </row>
    <row r="19" spans="1:6" x14ac:dyDescent="0.2">
      <c r="A19" s="72"/>
      <c r="B19" s="72"/>
      <c r="C19" s="72"/>
      <c r="D19" s="72"/>
      <c r="E19" s="72"/>
      <c r="F19" s="72"/>
    </row>
    <row r="20" spans="1:6" x14ac:dyDescent="0.2">
      <c r="A20" s="72"/>
      <c r="B20" s="72"/>
      <c r="C20" s="72"/>
      <c r="D20" s="72"/>
      <c r="E20" s="72"/>
      <c r="F20" s="72"/>
    </row>
    <row r="21" spans="1:6" x14ac:dyDescent="0.2">
      <c r="A21" s="72"/>
      <c r="B21" s="72"/>
      <c r="C21" s="72"/>
      <c r="D21" s="72"/>
      <c r="E21" s="72"/>
      <c r="F21" s="72"/>
    </row>
    <row r="22" spans="1:6" x14ac:dyDescent="0.2">
      <c r="A22" s="72"/>
      <c r="B22" s="72"/>
      <c r="C22" s="72"/>
      <c r="D22" s="72"/>
      <c r="E22" s="72"/>
      <c r="F22" s="72"/>
    </row>
    <row r="23" spans="1:6" x14ac:dyDescent="0.2">
      <c r="A23" s="72"/>
      <c r="B23" s="72"/>
      <c r="C23" s="72"/>
      <c r="D23" s="72"/>
      <c r="E23" s="72"/>
      <c r="F23" s="72"/>
    </row>
    <row r="24" spans="1:6" x14ac:dyDescent="0.2">
      <c r="A24" s="72"/>
      <c r="B24" s="72"/>
      <c r="C24" s="72"/>
      <c r="D24" s="72"/>
      <c r="E24" s="72"/>
      <c r="F24" s="72"/>
    </row>
    <row r="25" spans="1:6" x14ac:dyDescent="0.2">
      <c r="A25" s="72"/>
      <c r="B25" s="72"/>
      <c r="C25" s="72"/>
      <c r="D25" s="72"/>
      <c r="E25" s="72"/>
      <c r="F25" s="72"/>
    </row>
    <row r="26" spans="1:6" x14ac:dyDescent="0.2">
      <c r="A26" s="72"/>
      <c r="B26" s="72"/>
      <c r="C26" s="72"/>
      <c r="D26" s="72"/>
      <c r="E26" s="72"/>
      <c r="F26" s="72"/>
    </row>
    <row r="27" spans="1:6" x14ac:dyDescent="0.2">
      <c r="A27" s="72"/>
      <c r="B27" s="72"/>
      <c r="C27" s="72"/>
      <c r="D27" s="72"/>
      <c r="E27" s="72"/>
      <c r="F27" s="72"/>
    </row>
    <row r="28" spans="1:6" x14ac:dyDescent="0.2">
      <c r="A28" s="72"/>
      <c r="B28" s="72"/>
      <c r="C28" s="72"/>
      <c r="D28" s="72"/>
      <c r="E28" s="72"/>
      <c r="F28" s="72"/>
    </row>
    <row r="29" spans="1:6" x14ac:dyDescent="0.2">
      <c r="A29" s="72"/>
      <c r="B29" s="72"/>
      <c r="C29" s="72"/>
      <c r="D29" s="72"/>
      <c r="E29" s="72"/>
      <c r="F29" s="72"/>
    </row>
    <row r="30" spans="1:6" x14ac:dyDescent="0.2">
      <c r="A30" s="72"/>
      <c r="B30" s="72"/>
      <c r="C30" s="72"/>
      <c r="D30" s="72"/>
      <c r="E30" s="72"/>
      <c r="F30" s="72"/>
    </row>
    <row r="31" spans="1:6" x14ac:dyDescent="0.2">
      <c r="A31" s="72"/>
      <c r="B31" s="72"/>
      <c r="C31" s="72"/>
      <c r="D31" s="72"/>
      <c r="E31" s="72"/>
      <c r="F31" s="72"/>
    </row>
    <row r="32" spans="1:6" x14ac:dyDescent="0.2">
      <c r="A32" s="72"/>
      <c r="B32" s="72"/>
      <c r="C32" s="72"/>
      <c r="D32" s="72"/>
      <c r="E32" s="72"/>
      <c r="F32" s="72"/>
    </row>
    <row r="33" spans="1:6" x14ac:dyDescent="0.2">
      <c r="A33" s="72"/>
      <c r="B33" s="72"/>
      <c r="C33" s="72"/>
      <c r="D33" s="72"/>
      <c r="E33" s="72"/>
      <c r="F33" s="72"/>
    </row>
    <row r="34" spans="1:6" x14ac:dyDescent="0.2">
      <c r="A34" s="72"/>
      <c r="B34" s="72"/>
      <c r="C34" s="72"/>
      <c r="D34" s="72"/>
      <c r="E34" s="72"/>
      <c r="F34" s="72"/>
    </row>
    <row r="35" spans="1:6" x14ac:dyDescent="0.2">
      <c r="A35" s="72"/>
      <c r="B35" s="72"/>
      <c r="C35" s="72"/>
      <c r="D35" s="72"/>
      <c r="E35" s="72"/>
      <c r="F35" s="72"/>
    </row>
    <row r="36" spans="1:6" x14ac:dyDescent="0.2">
      <c r="A36" s="72"/>
      <c r="B36" s="72"/>
      <c r="C36" s="72"/>
      <c r="D36" s="72"/>
      <c r="E36" s="72"/>
      <c r="F36" s="72"/>
    </row>
    <row r="37" spans="1:6" x14ac:dyDescent="0.2">
      <c r="A37" s="74" t="s">
        <v>53</v>
      </c>
      <c r="B37" s="74"/>
      <c r="C37" s="75"/>
      <c r="D37" s="74" t="s">
        <v>54</v>
      </c>
      <c r="E37" s="74"/>
      <c r="F37" s="74"/>
    </row>
    <row r="38" spans="1:6" x14ac:dyDescent="0.2">
      <c r="A38" s="2" t="s">
        <v>55</v>
      </c>
      <c r="B38" s="2" t="s">
        <v>56</v>
      </c>
      <c r="C38" s="75"/>
      <c r="D38" s="2" t="s">
        <v>55</v>
      </c>
      <c r="E38" s="74" t="s">
        <v>56</v>
      </c>
      <c r="F38" s="74"/>
    </row>
    <row r="39" spans="1:6" x14ac:dyDescent="0.2">
      <c r="A39" s="3"/>
      <c r="B39" s="3"/>
      <c r="C39" s="75"/>
      <c r="D39" s="3"/>
      <c r="E39" s="72"/>
      <c r="F39" s="72"/>
    </row>
    <row r="40" spans="1:6" x14ac:dyDescent="0.2">
      <c r="A40" s="3"/>
      <c r="B40" s="3"/>
      <c r="C40" s="75"/>
      <c r="D40" s="3"/>
      <c r="E40" s="72"/>
      <c r="F40" s="72"/>
    </row>
    <row r="41" spans="1:6" x14ac:dyDescent="0.2">
      <c r="A41" s="3"/>
      <c r="B41" s="3"/>
      <c r="C41" s="75"/>
      <c r="D41" s="3"/>
      <c r="E41" s="72"/>
      <c r="F41" s="72"/>
    </row>
    <row r="42" spans="1:6" x14ac:dyDescent="0.2">
      <c r="A42" s="3"/>
      <c r="B42" s="3"/>
      <c r="C42" s="75"/>
      <c r="D42" s="3"/>
      <c r="E42" s="72"/>
      <c r="F42" s="72"/>
    </row>
    <row r="43" spans="1:6" x14ac:dyDescent="0.2">
      <c r="A43" s="3"/>
      <c r="B43" s="3"/>
      <c r="C43" s="75"/>
      <c r="D43" s="3"/>
      <c r="E43" s="72"/>
      <c r="F43" s="7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
  <sheetViews>
    <sheetView topLeftCell="T1" workbookViewId="0">
      <selection activeCell="AA3" sqref="AA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56" x14ac:dyDescent="0.2">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
      <c r="A3" s="1">
        <v>1</v>
      </c>
      <c r="B3" s="1" t="str">
        <f>'1. ABOGADO EXTERNO'!B4</f>
        <v>1. Civil Ordinario</v>
      </c>
      <c r="C3" s="1" t="str">
        <f>'1. ABOGADO EXTERNO'!F4</f>
        <v>1. Primera Instancia</v>
      </c>
      <c r="D3" s="6">
        <f>'1. ABOGADO EXTERNO'!B5</f>
        <v>45478</v>
      </c>
      <c r="E3" s="17" t="str">
        <f>'1. ABOGADO EXTERNO'!B6</f>
        <v>VALENTINA SALGADO GALLO - (VICTIMA DIRECTA) Y MARÍA CRISTINA GALLO PARRA (MADRE DE LA VÍCTIMA)</v>
      </c>
      <c r="F3" s="17" t="str">
        <f>'1. ABOGADO EXTERNO'!B7</f>
        <v>JUAN PABLO ARAMBURO (CONDUCTOR) , BERTHA IRMA HERNÁNDEZ HIDALGO (PROPIETARIA) Y MAPFRE SEGUROS GENERALES COLOMBIA S.A.</v>
      </c>
      <c r="G3" s="17" t="str">
        <f>'1. ABOGADO EXTERNO'!B9</f>
        <v>Se solicita el reconocimiento de daño moral, y junto con ello la afectación a la salud y la vida en relación, como perjuicios extrapatrimoniales, y así mismo el lucro cesante y daño emergente de conformidad a lo señalado en el Art. 1614 del Código Civil. _x000D__x000D_Lo anterior, en virtud de que, la demandante Valentina Salgado, a raíz del accidente de tránsito ocurrido el día 31 de octubre del 2021, padeció lesiones físicas de consideración, las cuales consistieron en un politraumatismo, fractura diafisaria del fémur izquierdo desplazada, fractura expuesta de olecranon izquierdo, lesiones estas que requirieron de intervención quirúrgica, para ser tratadas. De acuerdo con los documentos que reposan en el expediente, la joven Valentina Salgado para la época de los hechos, era estudiante de Derecho, en la Pontificia Universidad Bolivariana con sede en Palmira, realizaba trabajos esporádicos como mesera o ayudante en restaurantes, y tenía una vida social en condiciones normales. Posterior al accidente, dejó de estudiar pues las lesiones le impedían una buena movilidad, no puede volver a trabajar, y los vínculos sociales se vieron afectados. _x000D__x000D_El accidente afectó, presuntamente de manera económica el núcleo familiar, por cuanto la demandante dependía económicamente de la madre, la señora Cristina Gallo Parra, quien supuestamente se desempeñaba como empleada doméstica, y a raíz del accidente de Valentina Salgado, dejó de trabajar, para cuidar de tiempo completo a Valentina Salgado su hija, toda vez que las lesiones padecidas, le impedían tener una buena movilización, poder alimentarse, e incluso requería acompañamiento para realizar sus deposiciones biológicas. Así mismo, si bien en el expediente se observan una serie de “facturas”, las mismas no cuentan con los requisitos del código de comercio, pese a ello, es claro que las demandantes tuvieron que subrogar los gastos de transporte, para que Valentina Salgado sea atendida en sus diferentes controles médicos y psicológicos._x000D__x000D_El accidente de tránsito, afectó de manera psicológica a la demandante Valentina Salgado, pues todo el entorno de su vida cambió totalmente, de conformidad con la historia clínica aportada, tuvo seguimiento psicológico y psiquiátrico, con manejo de medicamentos, y finalmente la valoración forense de psicología expone que la hoy demandante presenta ideas suicidas, y un trastorno psicológico permanente._x000D_</v>
      </c>
      <c r="H3" s="18">
        <f>'1. ABOGADO EXTERNO'!B10</f>
        <v>338626941</v>
      </c>
      <c r="I3" s="17" t="str">
        <f>'1. ABOGADO EXTERNO'!B11</f>
        <v xml:space="preserve">_x000D_De acuerdo con el escrito de la demanda, el día 31 de octubre del 2021, siendo aproximadamente las 3:30 de la tarde, en la vía que conduce a Ginebra y Guacarí, colisionaron el vehículo de placa JIN-361, conducido por el señor Juan Pablo Aramburo y de propiedad de la señora Berta Hernández Hidalgo y la motocicleta de placa HLB-47A, conducida por el señor Brayan Barandica, de propiedad del señor Tito Manquillo Ordoñez, vehículo este donde igualmente se movilizaba la demandante Valentina Salgado en calidad de pasajera. _x000D__x000D_La hipótesis del accidente de tránsito, de acuerdo con el IPAT es el numeral 138 “falta de precaución por niebla, lluvia o humo” y la 157 “invadir sentido contrario”, causal endilgada a todos los vehículos involucrados en el accidente de tránsito, que según el IPAT son cuatro, entre ellos el vehículo asegurado. Adicionalmente se encuentran los numerales 302 “ausencia o deficiencia en marcación”, 304 “superficie húmeda” y 308 “lluvia”, esta ultimas causales endilgadas a las condiciones de la vía. _x000D__x000D_De acuerdo con el informe pericial forense, emitido por el Instituto de Medicina Legal el día 12 de diciembre del 2022, la demandante Valentina Salgado, presenta una Perturbación psíquica de carácter permanente. _x000D__x000D_Respecto del informe pericial de clínica forense, emitido igualmente por el Instituto de Medicina Legal, el día 26 de agosto del 2022, la demandante Valentina Salgado, se le otorgó una incapacidad médico legal de 120 días, con secuelas médico legales de perturbación funcional de miembro inferior izquierdo de carácter permanente; perturbación funcional de órgano de locomoción de carácter permanente; perturbación funcional del órgano sistema muscular esquelético de carácter permanente; y deformidad física que afecta el cuerpo de carácter permanente.  Información que se puede corroborar con la historia clínica aportada el proceso._x000D__x000D_De los documentos aportados en la demanda, se observa que con fecha al 2 de junio del 2023 a la demandante Valentina Salgado se le hizo un ofrecimiento de $40.000.000 m/cte., en razón de las lesiones sufridas. Dicho ofrecimiento es remitido por Díaz Ángel Abogados. </v>
      </c>
      <c r="J3" s="17" t="str">
        <f>'1. ABOGADO EXTERNO'!B12</f>
        <v>La contingencia se califica como PROBABLE toda vez que la póliza de R.C.E. No. 1507121012570 vinculada ofrece cobertura material y temporal, y además la responsabilidad del asegurado se encuentra probada._x000D__x000D_Lo primero que debe indicarse es que la póliza No. 1507121012570 presta cobertura temporal, puesto que los hechos ocurrieron el 31 de octubre del 2021 y la vigencia de la póliza comprendía desde el 07 de julio del 2021 al 01 de julio del 2022, en modalidad ocurrencia, es decir, los hechos tuvieron lugar dentro de su vigencia. Aunado a ello, presta cobertura material, en tanto que la misma ampara la responsabilidad civil extracontractual derivada de la conducción del vehículo amparado,  pretensión que se endilga al asegurado._x000D__x000D_Lo anteriormente esgrimido debe ser analizado de manera conjunta con el estudio de la responsabilidad del asegurado, toda vez que la misma está plenamente acreditada, por las siguientes razones: (i) El IPAT codifica al conductor asegurado con la hipótesis 138  “falta de precaución por niebla, lluvia o humo”, pero además se observa que se endilga la hipótesis 157 “invadir carril sentido contrario”, pero esta última hipótesis se determinó bajo el análisis que se hace al Croquis,  (ii) En las fotografías adosadas al expediente, se aprecia que el vehículo asegurado es el que colisiona la parte trasera de la motocicleta de placa HBL.47.A, (iii) El proceso penal se encuentra activo; (iv) Si bien en la contestación se alegó la configuración del hecho de un tercero, partiendo de que el IPAT endilga también responsabilidad al vehículo en el cual se movilizaba la demandante Valentina Salgado, lo cierto esto solamente permitiría predicar una ocurrencia de culpas, por el ejercicio simultaneo de la conducción de vehículos, más no la absolución del conductor del vehículo asegurado. (v) Se tiene conocimiento de que, dentro de la reclamación directa formulada por las demandantes, se hizo un primer ofrecimiento de $40.000.000._x000D__x000D_Todo lo anterior sin perjuicio del carácter contingente del proceso._x000D__x000D__x000D__x000D_</v>
      </c>
      <c r="K3" s="22" t="str">
        <f>'1. ABOGADO EXTERNO'!B13</f>
        <v>1 Probable (100% en contra de la Compañia)</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JUZGADO SEGUNDO CIVIL DEL CIRCUITO DE BUGA - VALLE</v>
      </c>
      <c r="Y3" s="1" t="str">
        <f>'1. ABOGADO EXTERNO'!F14</f>
        <v>761113103002-2023-00059-00</v>
      </c>
      <c r="Z3" s="1" t="str">
        <f>'1. ABOGADO EXTERNO'!F5</f>
        <v xml:space="preserve">VIGENTE </v>
      </c>
      <c r="AA3" s="17" t="str">
        <f>'1. ABOGADO EXTERNO'!A22</f>
        <v xml:space="preserve">CONTESTACIÓN DEL LLAMAMIENTO EN GARANTÍA FORMULADO POR LOS SEÑORES JUAN PABLO ARAMBURO HERNÁNDEZ Y BERTHA HERNÁNDEZ HIDALGO </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39</v>
      </c>
      <c r="D1" s="24" t="s">
        <v>17</v>
      </c>
      <c r="E1" s="24" t="s">
        <v>57</v>
      </c>
      <c r="F1" s="29" t="s">
        <v>70</v>
      </c>
    </row>
    <row r="2" spans="1:6" x14ac:dyDescent="0.2">
      <c r="A2" s="25"/>
      <c r="B2" s="25"/>
      <c r="C2" s="26"/>
      <c r="D2" s="26"/>
      <c r="E2" s="27"/>
      <c r="F2" s="4"/>
    </row>
    <row r="3" spans="1:6" x14ac:dyDescent="0.2">
      <c r="A3" s="25" t="s">
        <v>25</v>
      </c>
      <c r="B3" s="25" t="s">
        <v>26</v>
      </c>
      <c r="C3" s="26" t="s">
        <v>121</v>
      </c>
      <c r="D3" s="26" t="s">
        <v>27</v>
      </c>
      <c r="E3" s="27" t="s">
        <v>58</v>
      </c>
      <c r="F3" s="4" t="s">
        <v>74</v>
      </c>
    </row>
    <row r="4" spans="1:6" x14ac:dyDescent="0.2">
      <c r="A4" s="25" t="s">
        <v>28</v>
      </c>
      <c r="B4" s="25" t="s">
        <v>29</v>
      </c>
      <c r="C4" s="26" t="s">
        <v>120</v>
      </c>
      <c r="D4" s="26" t="s">
        <v>30</v>
      </c>
      <c r="E4" s="27" t="s">
        <v>59</v>
      </c>
      <c r="F4" s="4" t="s">
        <v>75</v>
      </c>
    </row>
    <row r="5" spans="1:6" x14ac:dyDescent="0.2">
      <c r="A5" s="25" t="s">
        <v>31</v>
      </c>
      <c r="B5" s="25" t="s">
        <v>32</v>
      </c>
      <c r="C5" s="26" t="s">
        <v>41</v>
      </c>
      <c r="D5" s="28"/>
      <c r="E5" s="27" t="s">
        <v>60</v>
      </c>
    </row>
    <row r="6" spans="1:6" x14ac:dyDescent="0.2">
      <c r="A6" s="25" t="s">
        <v>33</v>
      </c>
      <c r="B6" s="25" t="s">
        <v>40</v>
      </c>
      <c r="C6" s="26"/>
      <c r="D6" s="28"/>
      <c r="E6" s="27" t="s">
        <v>61</v>
      </c>
    </row>
    <row r="7" spans="1:6" x14ac:dyDescent="0.2">
      <c r="A7" s="25" t="s">
        <v>34</v>
      </c>
      <c r="B7" s="25"/>
      <c r="C7" s="26"/>
      <c r="D7" s="28"/>
      <c r="E7" s="27" t="s">
        <v>62</v>
      </c>
    </row>
    <row r="8" spans="1:6" x14ac:dyDescent="0.2">
      <c r="A8" s="25" t="s">
        <v>35</v>
      </c>
      <c r="B8" s="25"/>
      <c r="C8" s="26"/>
      <c r="D8" s="28"/>
      <c r="E8" s="27" t="s">
        <v>122</v>
      </c>
    </row>
    <row r="9" spans="1:6" x14ac:dyDescent="0.2">
      <c r="A9" s="25" t="s">
        <v>36</v>
      </c>
      <c r="B9" s="28"/>
      <c r="C9" s="26"/>
      <c r="D9" s="28"/>
      <c r="E9" s="27" t="s">
        <v>63</v>
      </c>
    </row>
    <row r="10" spans="1:6" x14ac:dyDescent="0.2">
      <c r="A10" s="25" t="s">
        <v>37</v>
      </c>
      <c r="B10" s="28"/>
      <c r="C10" s="26"/>
      <c r="D10" s="28"/>
      <c r="E10" s="27" t="s">
        <v>64</v>
      </c>
    </row>
    <row r="11" spans="1:6" x14ac:dyDescent="0.2">
      <c r="A11" s="25" t="s">
        <v>38</v>
      </c>
      <c r="B11" s="28"/>
      <c r="C11" s="26"/>
      <c r="D11" s="28"/>
      <c r="E11" s="27" t="s">
        <v>65</v>
      </c>
    </row>
    <row r="12" spans="1:6" x14ac:dyDescent="0.2">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2024-08-09T23:01:02Z</dcterms:modified>
  <cp:version>V1</cp:version>
</cp:coreProperties>
</file>