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FAA4F4CD-F87B-4BC2-A5AE-6126F3F626AC}" xr6:coauthVersionLast="47" xr6:coauthVersionMax="47" xr10:uidLastSave="{00000000-0000-0000-0000-000000000000}"/>
  <bookViews>
    <workbookView xWindow="20370" yWindow="-120" windowWidth="29040" windowHeight="15720"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<sst xmlns="http://schemas.openxmlformats.org/spreadsheetml/2006/main" count="233" uniqueCount="181">
  <si>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</si>
  <si>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</si>
  <si>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</si>
  <si>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</si>
  <si>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</si>
  <si>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</si>
  <si>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</si>
  <si>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</si>
  <si>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</si>
  <si>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</si>
  <si>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</si>
  <si>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</si>
  <si>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</si>
  <si>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</si>
  <si>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</si>
  <si>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</si>
  <si>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</si>
  <si>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</si>
  <si>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</si>
  <si>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</si>
  <si>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</si>
  <si>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</si>
  <si>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</si>
  <si>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</si>
  <si>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</si>
  <si>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</si>
  <si>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</si>
  <si>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</si>
  <si>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</si>
  <si>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</si>
  <si>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</si>
  <si>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</si>
  <si>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</si>
  <si>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</si>
  <si>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</si>
  <si>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</si>
  <si>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</si>
  <si>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</si>
  <si>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</si>
  <si>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</si>
  <si>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</si>
  <si>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</si>
  <si>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</si>
  <si>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</si>
  <si>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</si>
  <si>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</si>
  <si>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</si>
  <si>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</si>
  <si>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</si>
  <si>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</si>
  <si>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</si>
  <si>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</si>
  <si>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</si>
  <si>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</si>
  <si>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</si>
  <si>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</si>
  <si>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</si>
  <si>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</si>
  <si>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</si>
  <si>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</si>
  <si>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</si>
  <si>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</si>
  <si>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</si>
  <si>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</si>
  <si>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</si>
  <si>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</si>
  <si>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</si>
  <si>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</si>
  <si>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</si>
  <si>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</si>
  <si>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</si>
  <si>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</si>
  <si>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</si>
  <si>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</si>
  <si>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</si>
  <si>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</si>
  <si>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</si>
  <si>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</si>
  <si>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</si>
  <si>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</si>
  <si>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</si>
  <si>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</si>
  <si>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</si>
  <si>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</si>
  <si>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</si>
  <si>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</si>
  <si>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</si>
  <si>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</si>
  <si>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</si>
  <si>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</si>
  <si>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</si>
  <si>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</si>
  <si>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</si>
  <si>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</si>
  <si>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</si>
  <si>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</si>
  <si>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</si>
  <si>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</si>
  <si>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</si>
  <si>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</si>
  <si>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</si>
  <si>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</si>
  <si>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</si>
  <si>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</si>
  <si>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</si>
  <si>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</si>
  <si>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</si>
  <si>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</si>
  <si>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</si>
  <si>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</si>
  <si>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</si>
  <si>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</si>
  <si>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</si>
  <si>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</si>
  <si>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</si>
  <si>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</si>
  <si>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</si>
  <si>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</si>
  <si>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</si>
  <si>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</si>
  <si>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</si>
  <si>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</si>
  <si>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</si>
  <si>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</si>
  <si>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</si>
  <si>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</si>
  <si>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</si>
  <si>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</si>
  <si>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</si>
  <si>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</si>
  <si>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</si>
  <si>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</si>
  <si>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</si>
  <si>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</si>
  <si>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</si>
  <si>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</si>
  <si>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</si>
  <si>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</si>
  <si>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</si>
  <si>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</si>
  <si>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</si>
  <si>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</si>
  <si>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</si>
  <si>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</si>
  <si>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</si>
  <si>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</si>
  <si>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</si>
  <si>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</si>
  <si>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</si>
  <si>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</si>
  <si>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</si>
  <si>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</si>
  <si>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</si>
  <si>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</si>
  <si>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</si>
  <si>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</si>
  <si>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</si>
  <si>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</si>
  <si>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022782227/0</t>
  </si>
  <si>
    <t>MARIO ANDRS PULIDO GMEZ</t>
  </si>
  <si>
    <t>UTR-255</t>
  </si>
  <si>
    <t>JUZGADO CIVIL DEL CIRCUITO DE UBATÉ</t>
  </si>
  <si>
    <t xml:space="preserve">MARIO ANDRES PULIDO GOMEZ </t>
  </si>
  <si>
    <t>EMERSON BALLÉN DUARTE (Conductor); DIEGO ANDRES MORENO CASTILLO (Parrillero)</t>
  </si>
  <si>
    <t>1076661533; 1057594089</t>
  </si>
  <si>
    <t>Finca Miraflores, Vereda las brisas, Ubaté; Finca san Miguel, Vereda Tivita, Capellanía, Fuquene.</t>
  </si>
  <si>
    <t>3208724051; 3115825733.</t>
  </si>
  <si>
    <t>gyasgu@hotmail.com; diegoandresmorenocastillo@gmail.com.</t>
  </si>
  <si>
    <t>Soltero(s)</t>
  </si>
  <si>
    <t>26 años ; 27 años</t>
  </si>
  <si>
    <t>No aplica</t>
  </si>
  <si>
    <t>Sin datos ; 29 de diciembre de 1993</t>
  </si>
  <si>
    <t>Sin datos</t>
  </si>
  <si>
    <t>$908526 c/u</t>
  </si>
  <si>
    <t>24 de mayo de 2021</t>
  </si>
  <si>
    <t>Audiencia de conciliación en Proceso Penal el 22 de marzo de 2022</t>
  </si>
  <si>
    <t>1. El 24 de mayo de 2021 se presentó un accidente de tránsito entre el vehículo de placas JNH21, conducido por el señor EMERSON BALLEN y cuyo pasajero era el señor DIEGO ANDRES MORENO; y el vehículo de placas URT255 conducido por el señor MARIO ANDRES PULIDO GOMEZ, en la vía que conduce de UBATE a CUCUNUBA. Con ocasión a este hecho los señores BALLEN y MORENO, sufieron lesiones que requirieron atención médica.
2. Como consecuencia del accidente el señor BALLEN tuvo una incapacidad provisional inicial de 50 días, y una incapacidad médico legal definitiva por el mismo número de días por defomidad física de carácter permanente, perturbación funcional del sistema oseoarticular de carácter permanente, y perturbación funcional de miembro superior izquierdo de carácter permanente.
3. Como consecuencia del accidente el señor MORENO tuvo una incapacidad provisional inicial de 45 días, y una incapacidad médico legal definitiva por el mismo número de días por defomidad física de carácter permanente, perturbación funcional de miembro superior izquierdo de carácter permanente secundario a luzación acromio clavicular, y perturbación funcional de miembro inferior derecho de carácter permanente secundario a fascitis plantar.
4. Para el momento del accidente, los señores BALLEN y MORENO se encontraban vinculados a la compañía INVERSIONES RODRIGUEZ LTDA., devengando un salario mínimo mensual vigente, equivalente a la suma de $908.526.
5. El señor EMERSON BALLEN y DIEGO MORENO, presuntamente cuenta con una pérdida de capacidad laboral del 50% a causa del accidente, conforme con lo dictaminado por la Junta Regional de Calificación de Invalidez de Bogotá y Cundinamarca.
6. Dentro del IPAT que fue elaborado como consecuencia del accidente, no se imputa responsabilidad al vehículo asegurado, ni se consigna hipotesis de accidente atribuible a alguno de los sujetos viales.</t>
  </si>
  <si>
    <t>23 de abril de 2024</t>
  </si>
  <si>
    <t>25-843-31-03-001-2023-00003-00</t>
  </si>
  <si>
    <t>08 de septiembre de 2023</t>
  </si>
  <si>
    <t>01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</si>
</sst>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Normal="100" workbookViewId="0">
      <selection activeCell="B34" sqref="B34:C34"/>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52" t="s">
        <v>0</v>
      </c>
      <c r="B1" s="52"/>
      <c r="C1" s="52"/>
    </row>
    <row r="2" spans="1:3" x14ac:dyDescent="0.25">
      <c r="A2" s="5" t="s">
        <v>1</v>
      </c>
      <c r="B2" s="57" t="s">
        <v>178</v>
      </c>
      <c r="C2" s="58"/>
    </row>
    <row r="3" spans="1:3" x14ac:dyDescent="0.25">
      <c r="A3" s="5" t="s">
        <v>2</v>
      </c>
      <c r="B3" s="53" t="s">
        <v>161</v>
      </c>
      <c r="C3" s="54"/>
    </row>
    <row r="4" spans="1:3" x14ac:dyDescent="0.25">
      <c r="A4" s="5" t="s">
        <v>3</v>
      </c>
      <c r="B4" s="53" t="s">
        <v>162</v>
      </c>
      <c r="C4" s="54"/>
    </row>
    <row r="5" spans="1:3" ht="31.5" customHeight="1" x14ac:dyDescent="0.25">
      <c r="A5" s="5" t="s">
        <v>4</v>
      </c>
      <c r="B5" s="53" t="s">
        <v>163</v>
      </c>
      <c r="C5" s="54"/>
    </row>
    <row r="6" spans="1:3" x14ac:dyDescent="0.25">
      <c r="A6" s="5" t="s">
        <v>5</v>
      </c>
      <c r="B6" s="48" t="s">
        <v>121</v>
      </c>
      <c r="C6" s="48"/>
    </row>
    <row r="7" spans="1:3" x14ac:dyDescent="0.25">
      <c r="A7" s="27" t="s">
        <v>6</v>
      </c>
      <c r="B7" s="53" t="s">
        <v>124</v>
      </c>
      <c r="C7" s="54"/>
    </row>
    <row r="8" spans="1:3" ht="35.450000000000003" customHeight="1" x14ac:dyDescent="0.25">
      <c r="A8" s="27" t="s">
        <v>138</v>
      </c>
      <c r="B8" s="53" t="s">
        <v>163</v>
      </c>
      <c r="C8" s="54"/>
    </row>
    <row r="9" spans="1:3" x14ac:dyDescent="0.25">
      <c r="A9" s="27" t="s">
        <v>132</v>
      </c>
      <c r="B9" s="48" t="s">
        <v>164</v>
      </c>
      <c r="C9" s="48"/>
    </row>
    <row r="10" spans="1:3" x14ac:dyDescent="0.25">
      <c r="A10" s="27" t="s">
        <v>7</v>
      </c>
      <c r="B10" s="46" t="s">
        <v>165</v>
      </c>
      <c r="C10" s="46"/>
    </row>
    <row r="11" spans="1:3" ht="30" customHeight="1" x14ac:dyDescent="0.25">
      <c r="A11" s="28" t="s">
        <v>8</v>
      </c>
      <c r="B11" s="46" t="s">
        <v>166</v>
      </c>
      <c r="C11" s="46"/>
    </row>
    <row r="12" spans="1:3" ht="30" customHeight="1" x14ac:dyDescent="0.25">
      <c r="A12" s="5" t="s">
        <v>9</v>
      </c>
      <c r="B12" s="47" t="s">
        <v>167</v>
      </c>
      <c r="C12" s="46"/>
    </row>
    <row r="13" spans="1:3" x14ac:dyDescent="0.25">
      <c r="A13" s="5" t="s">
        <v>10</v>
      </c>
      <c r="B13" s="48" t="s">
        <v>168</v>
      </c>
      <c r="C13" s="48"/>
    </row>
    <row r="14" spans="1:3" x14ac:dyDescent="0.25">
      <c r="A14" s="5" t="s">
        <v>11</v>
      </c>
      <c r="B14" s="49" t="s">
        <v>171</v>
      </c>
      <c r="C14" s="48"/>
    </row>
    <row r="15" spans="1:3" x14ac:dyDescent="0.25">
      <c r="A15" s="5" t="s">
        <v>145</v>
      </c>
      <c r="B15" s="49" t="s">
        <v>169</v>
      </c>
      <c r="C15" s="48"/>
    </row>
    <row r="16" spans="1:3" x14ac:dyDescent="0.25">
      <c r="A16" s="5" t="s">
        <v>12</v>
      </c>
      <c r="B16" s="48" t="s">
        <v>170</v>
      </c>
      <c r="C16" s="48"/>
    </row>
    <row r="17" spans="1:3" ht="15" customHeight="1" x14ac:dyDescent="0.25">
      <c r="A17" s="5" t="s">
        <v>13</v>
      </c>
      <c r="B17" s="46" t="s">
        <v>14</v>
      </c>
      <c r="C17" s="46"/>
    </row>
    <row r="18" spans="1:3" x14ac:dyDescent="0.25">
      <c r="A18" s="5" t="s">
        <v>15</v>
      </c>
      <c r="B18" s="46" t="s">
        <v>172</v>
      </c>
      <c r="C18" s="46"/>
    </row>
    <row r="19" spans="1:3" ht="18.75" customHeight="1" x14ac:dyDescent="0.25">
      <c r="A19" s="5" t="s">
        <v>16</v>
      </c>
      <c r="B19" s="55" t="s">
        <v>173</v>
      </c>
      <c r="C19" s="56"/>
    </row>
    <row r="20" spans="1:3" x14ac:dyDescent="0.25">
      <c r="A20" s="5" t="s">
        <v>133</v>
      </c>
      <c r="B20" s="48">
        <v>2</v>
      </c>
      <c r="C20" s="48"/>
    </row>
    <row r="21" spans="1:3" ht="17.25" customHeight="1" x14ac:dyDescent="0.25">
      <c r="A21" s="5" t="s">
        <v>17</v>
      </c>
      <c r="B21" s="46" t="s">
        <v>18</v>
      </c>
      <c r="C21" s="46"/>
    </row>
    <row r="22" spans="1:3" x14ac:dyDescent="0.25">
      <c r="A22" s="27" t="s">
        <v>19</v>
      </c>
      <c r="B22" s="43" t="s">
        <v>174</v>
      </c>
      <c r="C22" s="43"/>
    </row>
    <row r="23" spans="1:3" x14ac:dyDescent="0.25">
      <c r="A23" s="27" t="s">
        <v>20</v>
      </c>
      <c r="B23" s="45" t="s">
        <v>170</v>
      </c>
      <c r="C23" s="43"/>
    </row>
    <row r="24" spans="1:3" x14ac:dyDescent="0.25">
      <c r="A24" s="27" t="s">
        <v>21</v>
      </c>
      <c r="B24" s="45" t="s">
        <v>175</v>
      </c>
      <c r="C24" s="43"/>
    </row>
    <row r="25" spans="1:3" x14ac:dyDescent="0.25">
      <c r="A25" s="59" t="s">
        <v>147</v>
      </c>
      <c r="B25" s="43" t="s">
        <v>176</v>
      </c>
      <c r="C25" s="44"/>
    </row>
    <row r="26" spans="1:3" x14ac:dyDescent="0.25">
      <c r="A26" s="59"/>
      <c r="B26" s="44"/>
      <c r="C26" s="44"/>
    </row>
    <row r="27" spans="1:3" ht="100.5" customHeight="1" x14ac:dyDescent="0.25">
      <c r="A27" s="59"/>
      <c r="B27" s="44"/>
      <c r="C27" s="44"/>
    </row>
    <row r="28" spans="1:3" x14ac:dyDescent="0.25">
      <c r="A28" s="27" t="s">
        <v>23</v>
      </c>
      <c r="B28" s="44" t="s">
        <v>159</v>
      </c>
      <c r="C28" s="44"/>
    </row>
    <row r="29" spans="1:3" x14ac:dyDescent="0.25">
      <c r="A29" s="27" t="s">
        <v>24</v>
      </c>
      <c r="B29" s="48">
        <v>1075677883</v>
      </c>
      <c r="C29" s="48"/>
    </row>
    <row r="30" spans="1:3" x14ac:dyDescent="0.25">
      <c r="A30" s="27" t="s">
        <v>25</v>
      </c>
      <c r="B30" s="44" t="s">
        <v>160</v>
      </c>
      <c r="C30" s="44"/>
    </row>
    <row r="31" spans="1:3" x14ac:dyDescent="0.25">
      <c r="A31" s="27" t="s">
        <v>134</v>
      </c>
      <c r="B31" s="44" t="s">
        <v>158</v>
      </c>
      <c r="C31" s="44"/>
    </row>
    <row r="32" spans="1:3" x14ac:dyDescent="0.25">
      <c r="A32" s="27" t="s">
        <v>26</v>
      </c>
      <c r="B32" s="50" t="s">
        <v>179</v>
      </c>
      <c r="C32" s="51"/>
    </row>
    <row r="33" spans="1:3" x14ac:dyDescent="0.25">
      <c r="A33" s="5" t="s">
        <v>27</v>
      </c>
      <c r="B33" s="49" t="s">
        <v>180</v>
      </c>
      <c r="C33" s="49"/>
    </row>
    <row r="34" spans="1:3" ht="45" x14ac:dyDescent="0.25">
      <c r="A34" s="5" t="s">
        <v>135</v>
      </c>
      <c r="B34" s="49" t="s">
        <v>177</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60" t="s">
        <v>28</v>
      </c>
      <c r="B1" s="60"/>
      <c r="C1" s="60"/>
    </row>
    <row r="2" spans="1:3" ht="15.75" customHeight="1" x14ac:dyDescent="0.25">
      <c r="A2" s="20" t="s">
        <v>29</v>
      </c>
      <c r="B2" s="61" t="s">
        <v>148</v>
      </c>
      <c r="C2" s="62"/>
    </row>
    <row r="3" spans="1:3" s="2" customFormat="1" x14ac:dyDescent="0.25">
      <c r="A3" s="5" t="s">
        <v>1</v>
      </c>
      <c r="B3" s="48" t="str">
        <f>'AUTOS  NOTA 322'!B2:C2</f>
        <v>25-843-31-03-001-2023-00003-00</v>
      </c>
      <c r="C3" s="48"/>
    </row>
    <row r="4" spans="1:3" s="2" customFormat="1" x14ac:dyDescent="0.25">
      <c r="A4" s="5" t="s">
        <v>2</v>
      </c>
      <c r="B4" s="48" t="str">
        <f>'AUTOS  NOTA 322'!B3:C3</f>
        <v>JUZGADO CIVIL DEL CIRCUITO DE UBATÉ</v>
      </c>
      <c r="C4" s="48"/>
    </row>
    <row r="5" spans="1:3" s="2" customFormat="1" x14ac:dyDescent="0.25">
      <c r="A5" s="5" t="s">
        <v>3</v>
      </c>
      <c r="B5" s="48" t="str">
        <f>'AUTOS  NOTA 322'!B4:C4</f>
        <v xml:space="preserve">MARIO ANDRES PULIDO GOMEZ </v>
      </c>
      <c r="C5" s="48"/>
    </row>
    <row r="6" spans="1:3" s="2" customFormat="1" x14ac:dyDescent="0.25">
      <c r="A6" s="5" t="s">
        <v>4</v>
      </c>
      <c r="B6" s="48" t="str">
        <f>'AUTOS  NOTA 322'!B5:C5</f>
        <v>EMERSON BALLÉN DUARTE (Conductor); DIEGO ANDRES MORENO CASTILLO (Parrillero)</v>
      </c>
      <c r="C6" s="48"/>
    </row>
    <row r="7" spans="1:3" s="2" customFormat="1" x14ac:dyDescent="0.25">
      <c r="A7" s="5" t="s">
        <v>5</v>
      </c>
      <c r="B7" s="48" t="str">
        <f>'AUTOS  NOTA 322'!B6:C6</f>
        <v>LLAMADA EN GARANTIA</v>
      </c>
      <c r="C7" s="48"/>
    </row>
    <row r="8" spans="1:3" s="2" customFormat="1" x14ac:dyDescent="0.25">
      <c r="A8" s="30" t="s">
        <v>119</v>
      </c>
      <c r="B8" s="48" t="str">
        <f>'AUTOS  NOTA 322'!B7:C8</f>
        <v>EMERSON BALLÉN DUARTE (Conductor); DIEGO ANDRES MORENO CASTILLO (Parrillero)</v>
      </c>
      <c r="C8" s="48"/>
    </row>
    <row r="9" spans="1:3" x14ac:dyDescent="0.25">
      <c r="A9" s="20" t="s">
        <v>30</v>
      </c>
      <c r="B9" s="48"/>
      <c r="C9" s="48"/>
    </row>
    <row r="10" spans="1:3" x14ac:dyDescent="0.25">
      <c r="A10" s="20" t="s">
        <v>22</v>
      </c>
      <c r="B10" s="48" t="s">
        <v>124</v>
      </c>
      <c r="C10" s="48"/>
    </row>
    <row r="11" spans="1:3" x14ac:dyDescent="0.25">
      <c r="A11" s="20" t="s">
        <v>31</v>
      </c>
      <c r="B11" s="75">
        <v>0</v>
      </c>
      <c r="C11" s="76"/>
    </row>
    <row r="12" spans="1:3" x14ac:dyDescent="0.25">
      <c r="A12" s="20" t="s">
        <v>137</v>
      </c>
      <c r="B12" s="75">
        <v>0</v>
      </c>
      <c r="C12" s="76"/>
    </row>
    <row r="13" spans="1:3" x14ac:dyDescent="0.25">
      <c r="A13" s="20" t="s">
        <v>32</v>
      </c>
      <c r="B13" s="53"/>
      <c r="C13" s="54"/>
    </row>
    <row r="14" spans="1:3" x14ac:dyDescent="0.25">
      <c r="A14" s="20" t="s">
        <v>33</v>
      </c>
      <c r="B14" s="46"/>
      <c r="C14" s="48"/>
    </row>
    <row r="15" spans="1:3" x14ac:dyDescent="0.25">
      <c r="A15" s="20" t="s">
        <v>34</v>
      </c>
      <c r="B15" s="48"/>
      <c r="C15" s="48"/>
    </row>
    <row r="16" spans="1:3" x14ac:dyDescent="0.25">
      <c r="A16" s="20" t="s">
        <v>36</v>
      </c>
      <c r="B16" s="48"/>
      <c r="C16" s="48"/>
    </row>
    <row r="17" spans="1:3" x14ac:dyDescent="0.25">
      <c r="A17" s="77" t="s">
        <v>37</v>
      </c>
      <c r="B17" s="48"/>
      <c r="C17" s="48"/>
    </row>
    <row r="18" spans="1:3" x14ac:dyDescent="0.25">
      <c r="A18" s="78"/>
      <c r="B18" s="10" t="s">
        <v>39</v>
      </c>
      <c r="C18" s="10" t="s">
        <v>40</v>
      </c>
    </row>
    <row r="19" spans="1:3" x14ac:dyDescent="0.25">
      <c r="A19" s="78"/>
      <c r="B19" s="6" t="s">
        <v>144</v>
      </c>
      <c r="C19" s="6"/>
    </row>
    <row r="20" spans="1:3" x14ac:dyDescent="0.25">
      <c r="A20" s="78"/>
      <c r="B20" s="6"/>
      <c r="C20" s="6"/>
    </row>
    <row r="21" spans="1:3" x14ac:dyDescent="0.25">
      <c r="A21" s="79"/>
      <c r="B21" s="6"/>
      <c r="C21" s="6"/>
    </row>
    <row r="22" spans="1:3" x14ac:dyDescent="0.25">
      <c r="A22" s="20" t="s">
        <v>41</v>
      </c>
      <c r="B22" s="48"/>
      <c r="C22" s="48"/>
    </row>
    <row r="23" spans="1:3" x14ac:dyDescent="0.25">
      <c r="A23" s="20" t="s">
        <v>42</v>
      </c>
      <c r="B23" s="61"/>
      <c r="C23" s="62"/>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3" t="s">
        <v>48</v>
      </c>
      <c r="B28" s="63"/>
      <c r="C28" s="63"/>
    </row>
    <row r="29" spans="1:3" x14ac:dyDescent="0.25">
      <c r="A29" s="73" t="s">
        <v>49</v>
      </c>
      <c r="B29" s="74"/>
      <c r="C29" s="11"/>
    </row>
    <row r="30" spans="1:3" x14ac:dyDescent="0.25">
      <c r="A30" s="73" t="s">
        <v>50</v>
      </c>
      <c r="B30" s="74"/>
      <c r="C30" s="11"/>
    </row>
    <row r="31" spans="1:3" x14ac:dyDescent="0.25">
      <c r="A31" s="73" t="s">
        <v>51</v>
      </c>
      <c r="B31" s="74"/>
      <c r="C31" s="12"/>
    </row>
    <row r="32" spans="1:3" x14ac:dyDescent="0.25">
      <c r="A32" s="73" t="s">
        <v>52</v>
      </c>
      <c r="B32" s="74"/>
      <c r="C32" s="11"/>
    </row>
    <row r="33" spans="1:3" x14ac:dyDescent="0.25">
      <c r="A33" s="73" t="s">
        <v>53</v>
      </c>
      <c r="B33" s="74"/>
      <c r="C33" s="11"/>
    </row>
    <row r="34" spans="1:3" x14ac:dyDescent="0.25">
      <c r="A34" s="73" t="s">
        <v>54</v>
      </c>
      <c r="B34" s="74"/>
      <c r="C34" s="13"/>
    </row>
    <row r="35" spans="1:3" x14ac:dyDescent="0.25">
      <c r="A35" s="64" t="s">
        <v>55</v>
      </c>
      <c r="B35" s="65"/>
      <c r="C35" s="14"/>
    </row>
    <row r="36" spans="1:3" x14ac:dyDescent="0.25">
      <c r="A36" s="64" t="s">
        <v>56</v>
      </c>
      <c r="B36" s="65"/>
      <c r="C36" s="15"/>
    </row>
    <row r="37" spans="1:3" x14ac:dyDescent="0.25">
      <c r="A37" s="66" t="s">
        <v>57</v>
      </c>
      <c r="B37" s="67"/>
      <c r="C37" s="15"/>
    </row>
    <row r="38" spans="1:3" x14ac:dyDescent="0.25">
      <c r="A38" s="68"/>
      <c r="B38" s="69"/>
      <c r="C38" s="15"/>
    </row>
    <row r="39" spans="1:3" x14ac:dyDescent="0.25">
      <c r="A39" s="70"/>
      <c r="B39" s="71"/>
      <c r="C39" s="15"/>
    </row>
    <row r="40" spans="1:3" x14ac:dyDescent="0.25">
      <c r="A40" s="72" t="s">
        <v>58</v>
      </c>
      <c r="B40" s="72"/>
      <c r="C40" s="72"/>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x14ac:dyDescent="0.25">
      <c r="A50" s="64" t="s">
        <v>57</v>
      </c>
      <c r="B50" s="65"/>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60" t="s">
        <v>68</v>
      </c>
      <c r="B1" s="60"/>
      <c r="C1" s="60"/>
    </row>
    <row r="2" spans="1:9" ht="15" customHeight="1" x14ac:dyDescent="0.25">
      <c r="A2" s="34" t="s">
        <v>29</v>
      </c>
      <c r="B2" s="84" t="str">
        <f>'AUTOS NOTA 321'!B2:C2</f>
        <v xml:space="preserve">SINIESTRO   LEGIS </v>
      </c>
      <c r="C2" s="85"/>
    </row>
    <row r="3" spans="1:9" x14ac:dyDescent="0.25">
      <c r="A3" s="35" t="s">
        <v>1</v>
      </c>
      <c r="B3" s="88" t="str">
        <f>'AUTOS  NOTA 322'!B2:C2</f>
        <v>25-843-31-03-001-2023-00003-00</v>
      </c>
      <c r="C3" s="88"/>
    </row>
    <row r="4" spans="1:9" x14ac:dyDescent="0.25">
      <c r="A4" s="35" t="s">
        <v>2</v>
      </c>
      <c r="B4" s="88" t="str">
        <f>'AUTOS  NOTA 322'!B3:C3</f>
        <v>JUZGADO CIVIL DEL CIRCUITO DE UBATÉ</v>
      </c>
      <c r="C4" s="88"/>
    </row>
    <row r="5" spans="1:9" x14ac:dyDescent="0.25">
      <c r="A5" s="35" t="s">
        <v>3</v>
      </c>
      <c r="B5" s="88" t="str">
        <f>'AUTOS  NOTA 322'!B4:C4</f>
        <v xml:space="preserve">MARIO ANDRES PULIDO GOMEZ </v>
      </c>
      <c r="C5" s="88"/>
    </row>
    <row r="6" spans="1:9" ht="15" customHeight="1" x14ac:dyDescent="0.25">
      <c r="A6" s="35" t="s">
        <v>4</v>
      </c>
      <c r="B6" s="88" t="str">
        <f>'AUTOS  NOTA 322'!B5:C5</f>
        <v>EMERSON BALLÉN DUARTE (Conductor); DIEGO ANDRES MORENO CASTILLO (Parrillero)</v>
      </c>
      <c r="C6" s="88"/>
    </row>
    <row r="7" spans="1:9" x14ac:dyDescent="0.25">
      <c r="A7" s="35" t="s">
        <v>5</v>
      </c>
      <c r="B7" s="88" t="str">
        <f>'AUTOS  NOTA 322'!B6:C6</f>
        <v>LLAMADA EN GARANTIA</v>
      </c>
      <c r="C7" s="88"/>
    </row>
    <row r="8" spans="1:9" x14ac:dyDescent="0.25">
      <c r="A8" s="37" t="s">
        <v>119</v>
      </c>
      <c r="B8" s="88" t="str">
        <f>'AUTOS  NOTA 322'!B7:C8</f>
        <v>EMERSON BALLÉN DUARTE (Conductor); DIEGO ANDRES MORENO CASTILLO (Parrillero)</v>
      </c>
      <c r="C8" s="88"/>
    </row>
    <row r="9" spans="1:9" ht="30" x14ac:dyDescent="0.25">
      <c r="A9" s="35" t="s">
        <v>69</v>
      </c>
      <c r="B9" s="82">
        <f>SUM(C11,C12,C14,C15,C17)</f>
        <v>0</v>
      </c>
      <c r="C9" s="83"/>
    </row>
    <row r="10" spans="1:9" x14ac:dyDescent="0.25">
      <c r="A10" s="89" t="s">
        <v>70</v>
      </c>
      <c r="B10" s="86" t="s">
        <v>71</v>
      </c>
      <c r="C10" s="87"/>
    </row>
    <row r="11" spans="1:9" x14ac:dyDescent="0.25">
      <c r="A11" s="89"/>
      <c r="B11" s="36" t="s">
        <v>72</v>
      </c>
      <c r="C11" s="31"/>
    </row>
    <row r="12" spans="1:9" x14ac:dyDescent="0.25">
      <c r="A12" s="89"/>
      <c r="B12" s="36" t="s">
        <v>73</v>
      </c>
      <c r="C12" s="31"/>
    </row>
    <row r="13" spans="1:9" x14ac:dyDescent="0.25">
      <c r="A13" s="89"/>
      <c r="B13" s="86"/>
      <c r="C13" s="87"/>
    </row>
    <row r="14" spans="1:9" x14ac:dyDescent="0.25">
      <c r="A14" s="89"/>
      <c r="B14" s="36" t="s">
        <v>116</v>
      </c>
      <c r="C14" s="39"/>
    </row>
    <row r="15" spans="1:9" x14ac:dyDescent="0.25">
      <c r="A15" s="89"/>
      <c r="B15" s="36" t="s">
        <v>117</v>
      </c>
      <c r="C15" s="39"/>
      <c r="E15" t="s">
        <v>75</v>
      </c>
      <c r="F15" s="22">
        <v>0.7</v>
      </c>
    </row>
    <row r="16" spans="1:9" x14ac:dyDescent="0.25">
      <c r="A16" s="89"/>
      <c r="B16" s="86" t="s">
        <v>76</v>
      </c>
      <c r="C16" s="87"/>
      <c r="E16" t="s">
        <v>77</v>
      </c>
      <c r="F16" s="23">
        <v>0.3</v>
      </c>
      <c r="I16" s="25"/>
    </row>
    <row r="17" spans="1:9" x14ac:dyDescent="0.25">
      <c r="A17" s="89"/>
      <c r="B17" s="36"/>
      <c r="C17" s="40"/>
      <c r="F17" s="26"/>
      <c r="I17" s="25"/>
    </row>
    <row r="18" spans="1:9" ht="23.25" customHeight="1" x14ac:dyDescent="0.25">
      <c r="A18" s="38" t="s">
        <v>78</v>
      </c>
      <c r="B18" s="84" t="s">
        <v>75</v>
      </c>
      <c r="C18" s="85"/>
    </row>
    <row r="19" spans="1:9" ht="60" x14ac:dyDescent="0.25">
      <c r="A19" s="35" t="s">
        <v>80</v>
      </c>
      <c r="B19" s="96"/>
      <c r="C19" s="97"/>
    </row>
    <row r="20" spans="1:9" ht="15" customHeight="1" x14ac:dyDescent="0.25">
      <c r="A20" s="21" t="s">
        <v>81</v>
      </c>
      <c r="B20" s="93">
        <f>((C22+C23+C25+C26+C30+C28+C32+C34+C29+C33)-C37)*C36*C38</f>
        <v>0</v>
      </c>
      <c r="C20" s="93"/>
    </row>
    <row r="21" spans="1:9" x14ac:dyDescent="0.25">
      <c r="A21" s="7" t="s">
        <v>82</v>
      </c>
      <c r="B21" s="98" t="s">
        <v>71</v>
      </c>
      <c r="C21" s="99"/>
    </row>
    <row r="22" spans="1:9" x14ac:dyDescent="0.25">
      <c r="A22" s="80"/>
      <c r="B22" s="36" t="s">
        <v>72</v>
      </c>
      <c r="C22" s="31">
        <v>0</v>
      </c>
    </row>
    <row r="23" spans="1:9" x14ac:dyDescent="0.25">
      <c r="A23" s="81"/>
      <c r="B23" s="36" t="s">
        <v>73</v>
      </c>
      <c r="C23" s="31">
        <v>0</v>
      </c>
    </row>
    <row r="24" spans="1:9" x14ac:dyDescent="0.25">
      <c r="A24" s="81"/>
      <c r="B24" s="86" t="s">
        <v>74</v>
      </c>
      <c r="C24" s="87"/>
    </row>
    <row r="25" spans="1:9" x14ac:dyDescent="0.25">
      <c r="A25" s="81"/>
      <c r="B25" s="36" t="s">
        <v>116</v>
      </c>
      <c r="C25" s="31">
        <v>0</v>
      </c>
    </row>
    <row r="26" spans="1:9" ht="28.9" customHeight="1" x14ac:dyDescent="0.25">
      <c r="A26" s="81"/>
      <c r="B26" s="36" t="s">
        <v>118</v>
      </c>
      <c r="C26" s="31">
        <v>0</v>
      </c>
    </row>
    <row r="27" spans="1:9" x14ac:dyDescent="0.25">
      <c r="A27" s="81"/>
      <c r="B27" s="86" t="s">
        <v>149</v>
      </c>
      <c r="C27" s="87"/>
    </row>
    <row r="28" spans="1:9" x14ac:dyDescent="0.25">
      <c r="A28" s="81"/>
      <c r="B28" s="36" t="s">
        <v>157</v>
      </c>
      <c r="C28" s="31">
        <v>0</v>
      </c>
    </row>
    <row r="29" spans="1:9" x14ac:dyDescent="0.25">
      <c r="A29" s="81"/>
      <c r="B29" s="36" t="s">
        <v>72</v>
      </c>
      <c r="C29" s="31">
        <v>0</v>
      </c>
    </row>
    <row r="30" spans="1:9" x14ac:dyDescent="0.25">
      <c r="A30" s="81"/>
      <c r="B30" s="36" t="s">
        <v>73</v>
      </c>
      <c r="C30" s="31">
        <v>0</v>
      </c>
    </row>
    <row r="31" spans="1:9" x14ac:dyDescent="0.25">
      <c r="A31" s="81"/>
      <c r="B31" s="86" t="s">
        <v>150</v>
      </c>
      <c r="C31" s="87"/>
    </row>
    <row r="32" spans="1:9" x14ac:dyDescent="0.25">
      <c r="A32" s="81"/>
      <c r="B32" s="36"/>
      <c r="C32" s="31"/>
    </row>
    <row r="33" spans="1:3" x14ac:dyDescent="0.25">
      <c r="A33" s="81"/>
      <c r="B33" s="36" t="s">
        <v>72</v>
      </c>
      <c r="C33" s="31">
        <v>0</v>
      </c>
    </row>
    <row r="34" spans="1:3" x14ac:dyDescent="0.25">
      <c r="A34" s="81"/>
      <c r="B34" s="36" t="s">
        <v>73</v>
      </c>
      <c r="C34" s="31">
        <v>0</v>
      </c>
    </row>
    <row r="35" spans="1:3" x14ac:dyDescent="0.25">
      <c r="A35" s="81"/>
      <c r="B35" s="86" t="s">
        <v>136</v>
      </c>
      <c r="C35" s="87"/>
    </row>
    <row r="36" spans="1:3" x14ac:dyDescent="0.25">
      <c r="A36" s="81"/>
      <c r="B36" s="36" t="s">
        <v>153</v>
      </c>
      <c r="C36" s="32">
        <v>1</v>
      </c>
    </row>
    <row r="37" spans="1:3" x14ac:dyDescent="0.25">
      <c r="A37" s="81"/>
      <c r="B37" s="36" t="s">
        <v>137</v>
      </c>
      <c r="C37" s="33">
        <v>0</v>
      </c>
    </row>
    <row r="38" spans="1:3" x14ac:dyDescent="0.25">
      <c r="A38" s="81"/>
      <c r="B38" s="36" t="s">
        <v>156</v>
      </c>
      <c r="C38" s="32">
        <v>1</v>
      </c>
    </row>
    <row r="39" spans="1:3" x14ac:dyDescent="0.25">
      <c r="A39" s="24" t="s">
        <v>83</v>
      </c>
      <c r="B39" s="93">
        <f>IFERROR(B20*(VLOOKUP(B18,E15:F17,2,0)),16666)</f>
        <v>0</v>
      </c>
      <c r="C39" s="93"/>
    </row>
    <row r="40" spans="1:3" ht="93" customHeight="1" x14ac:dyDescent="0.25">
      <c r="A40" s="35" t="s">
        <v>151</v>
      </c>
      <c r="B40" s="94"/>
      <c r="C40" s="95"/>
    </row>
    <row r="41" spans="1:3" ht="211.5" customHeight="1" x14ac:dyDescent="0.25">
      <c r="A41" s="35" t="s">
        <v>84</v>
      </c>
      <c r="B41" s="91"/>
      <c r="C41" s="92"/>
    </row>
    <row r="42" spans="1:3" ht="25.9" customHeight="1" x14ac:dyDescent="0.25">
      <c r="A42" s="42" t="s">
        <v>141</v>
      </c>
      <c r="B42" s="42"/>
      <c r="C42" s="42"/>
    </row>
    <row r="43" spans="1:3" x14ac:dyDescent="0.25">
      <c r="A43" s="41" t="s">
        <v>142</v>
      </c>
      <c r="B43" s="90"/>
      <c r="C43" s="90"/>
    </row>
    <row r="44" spans="1:3" ht="40.9" customHeight="1" x14ac:dyDescent="0.25">
      <c r="A44" s="41" t="s">
        <v>140</v>
      </c>
      <c r="B44" s="90"/>
      <c r="C44" s="90"/>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0" t="s">
        <v>85</v>
      </c>
      <c r="B1" s="60"/>
      <c r="C1" s="60"/>
    </row>
    <row r="2" spans="1:3" x14ac:dyDescent="0.25">
      <c r="A2" s="20" t="s">
        <v>29</v>
      </c>
      <c r="B2" s="61" t="str">
        <f>'AUTOS NOTA 324'!B2:C2</f>
        <v xml:space="preserve">SINIESTRO   LEGIS </v>
      </c>
      <c r="C2" s="62"/>
    </row>
    <row r="3" spans="1:3" x14ac:dyDescent="0.25">
      <c r="A3" s="5" t="s">
        <v>1</v>
      </c>
      <c r="B3" s="48" t="str">
        <f>'AUTOS  NOTA 322'!B2:C2</f>
        <v>25-843-31-03-001-2023-00003-00</v>
      </c>
      <c r="C3" s="48"/>
    </row>
    <row r="4" spans="1:3" x14ac:dyDescent="0.25">
      <c r="A4" s="5" t="s">
        <v>2</v>
      </c>
      <c r="B4" s="48" t="str">
        <f>'AUTOS  NOTA 322'!B3:C3</f>
        <v>JUZGADO CIVIL DEL CIRCUITO DE UBATÉ</v>
      </c>
      <c r="C4" s="48"/>
    </row>
    <row r="5" spans="1:3" x14ac:dyDescent="0.25">
      <c r="A5" s="5" t="s">
        <v>3</v>
      </c>
      <c r="B5" s="48" t="str">
        <f>'AUTOS  NOTA 322'!B4:C4</f>
        <v xml:space="preserve">MARIO ANDRES PULIDO GOMEZ </v>
      </c>
      <c r="C5" s="48"/>
    </row>
    <row r="6" spans="1:3" ht="15" customHeight="1" x14ac:dyDescent="0.25">
      <c r="A6" s="5" t="s">
        <v>4</v>
      </c>
      <c r="B6" s="48" t="str">
        <f>'AUTOS  NOTA 322'!B5:C5</f>
        <v>EMERSON BALLÉN DUARTE (Conductor); DIEGO ANDRES MORENO CASTILLO (Parrillero)</v>
      </c>
      <c r="C6" s="48"/>
    </row>
    <row r="7" spans="1:3" ht="15" customHeight="1" x14ac:dyDescent="0.25">
      <c r="A7" s="5" t="s">
        <v>5</v>
      </c>
      <c r="B7" s="48" t="str">
        <f>'AUTOS  NOTA 322'!B6:C6</f>
        <v>LLAMADA EN GARANTIA</v>
      </c>
      <c r="C7" s="48"/>
    </row>
    <row r="8" spans="1:3" ht="15" customHeight="1" x14ac:dyDescent="0.25">
      <c r="A8" s="30" t="s">
        <v>119</v>
      </c>
      <c r="B8" s="48" t="str">
        <f>'AUTOS  NOTA 322'!B7:C8</f>
        <v>EMERSON BALLÉN DUARTE (Conductor); DIEGO ANDRES MORENO CASTILLO (Parrillero)</v>
      </c>
      <c r="C8" s="48"/>
    </row>
    <row r="9" spans="1:3" ht="19.149999999999999" customHeight="1" x14ac:dyDescent="0.25">
      <c r="A9" s="5" t="s">
        <v>120</v>
      </c>
      <c r="B9" s="48"/>
      <c r="C9" s="48"/>
    </row>
    <row r="10" spans="1:3" x14ac:dyDescent="0.25">
      <c r="A10" s="7" t="s">
        <v>82</v>
      </c>
      <c r="B10" s="102">
        <f>'AUTOS NOTA 324'!B20:C20</f>
        <v>0</v>
      </c>
      <c r="C10" s="102"/>
    </row>
    <row r="11" spans="1:3" x14ac:dyDescent="0.25">
      <c r="A11" s="7" t="s">
        <v>139</v>
      </c>
      <c r="B11" s="103">
        <f>'AUTOS NOTA 324'!B39:C39</f>
        <v>0</v>
      </c>
      <c r="C11" s="48"/>
    </row>
    <row r="12" spans="1:3" ht="30" x14ac:dyDescent="0.25">
      <c r="A12" s="7" t="s">
        <v>86</v>
      </c>
      <c r="B12" s="100"/>
      <c r="C12" s="101"/>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29" t="s">
        <v>154</v>
      </c>
      <c r="M1" t="s">
        <v>94</v>
      </c>
      <c r="N1" t="s">
        <v>75</v>
      </c>
      <c r="O1" t="s">
        <v>143</v>
      </c>
    </row>
    <row r="2" spans="1:15" x14ac:dyDescent="0.25">
      <c r="A2" t="s">
        <v>94</v>
      </c>
      <c r="B2" t="s">
        <v>45</v>
      </c>
      <c r="C2" t="s">
        <v>95</v>
      </c>
      <c r="D2" s="2" t="s">
        <v>96</v>
      </c>
      <c r="E2" s="1" t="s">
        <v>97</v>
      </c>
      <c r="F2" s="2" t="s">
        <v>79</v>
      </c>
      <c r="G2" s="4">
        <v>0.7</v>
      </c>
      <c r="H2" t="s">
        <v>14</v>
      </c>
      <c r="I2" t="s">
        <v>98</v>
      </c>
      <c r="K2" t="s">
        <v>122</v>
      </c>
      <c r="L2" s="29" t="s">
        <v>123</v>
      </c>
      <c r="M2" t="s">
        <v>99</v>
      </c>
      <c r="N2" t="s">
        <v>77</v>
      </c>
      <c r="O2" t="s">
        <v>45</v>
      </c>
    </row>
    <row r="3" spans="1:15" x14ac:dyDescent="0.25">
      <c r="A3" t="s">
        <v>99</v>
      </c>
      <c r="C3" t="s">
        <v>100</v>
      </c>
      <c r="D3" s="2" t="s">
        <v>101</v>
      </c>
      <c r="E3" s="1" t="s">
        <v>102</v>
      </c>
      <c r="F3" s="2" t="s">
        <v>77</v>
      </c>
      <c r="G3" s="4">
        <v>0.3</v>
      </c>
      <c r="H3" t="s">
        <v>103</v>
      </c>
      <c r="I3" t="s">
        <v>104</v>
      </c>
      <c r="L3" s="29"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29" t="s">
        <v>126</v>
      </c>
    </row>
    <row r="6" spans="1:15" x14ac:dyDescent="0.25">
      <c r="E6" s="1" t="s">
        <v>112</v>
      </c>
      <c r="I6" t="s">
        <v>113</v>
      </c>
      <c r="L6" s="29" t="s">
        <v>155</v>
      </c>
    </row>
    <row r="7" spans="1:15" x14ac:dyDescent="0.25">
      <c r="E7" s="1" t="s">
        <v>114</v>
      </c>
      <c r="I7" t="s">
        <v>146</v>
      </c>
      <c r="L7" s="29" t="s">
        <v>127</v>
      </c>
    </row>
    <row r="8" spans="1:15" x14ac:dyDescent="0.25">
      <c r="E8" s="1" t="s">
        <v>115</v>
      </c>
      <c r="L8" s="29" t="s">
        <v>149</v>
      </c>
    </row>
    <row r="9" spans="1:15" x14ac:dyDescent="0.25">
      <c r="L9" s="29" t="s">
        <v>128</v>
      </c>
    </row>
    <row r="10" spans="1:15" x14ac:dyDescent="0.25">
      <c r="L10" s="29" t="s">
        <v>129</v>
      </c>
    </row>
    <row r="11" spans="1:15" x14ac:dyDescent="0.25">
      <c r="L11" s="29" t="s">
        <v>130</v>
      </c>
    </row>
    <row r="12" spans="1:15" x14ac:dyDescent="0.25">
      <c r="L12" s="29" t="s">
        <v>131</v>
      </c>
    </row>
    <row r="13" spans="1:15" x14ac:dyDescent="0.25">
      <c r="L13" s="29"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2024-04-04T01:51:26Z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