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5"/>
  <workbookPr codeName="ThisWorkbook"/>
  <mc:AlternateContent xmlns:mc="http://schemas.openxmlformats.org/markup-compatibility/2006">
    <mc:Choice Requires="x15">
      <x15ac:absPath xmlns:x15ac="http://schemas.microsoft.com/office/spreadsheetml/2010/11/ac" url="C:\Users\llengua\Desktop\"/>
    </mc:Choice>
  </mc:AlternateContent>
  <xr:revisionPtr revIDLastSave="0" documentId="8_{239BB02F-9F3B-45F7-90B5-42BF33247CEC}"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<sst xmlns="http://schemas.openxmlformats.org/spreadsheetml/2006/main" count="195" uniqueCount="154">
  <si>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</si>
  <si>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</si>
  <si>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23001310500420230013100</t>
  </si>
  <si>
    <t>Juzgado</t>
  </si>
  <si>
    <t>JUZGADO CUARTO (4) LABORAL DEL CIRCUITO DE MONTERÍA</t>
  </si>
  <si>
    <t>Demandado</t>
  </si>
  <si>
    <t>COLFONDOS Y OTRO</t>
  </si>
  <si>
    <t xml:space="preserve">Demandante </t>
  </si>
  <si>
    <t>GERMAN ENRIQUE ALTAMIRANDA PEREZ (C.C.: 78.018.235)</t>
  </si>
  <si>
    <t>Tipo de vinculacion compañía</t>
  </si>
  <si>
    <t>LLAMADA EN GARANTIA</t>
  </si>
  <si>
    <t>Nombre de lesionado o muerto (s)</t>
  </si>
  <si>
    <t>N/A</t>
  </si>
  <si>
    <t>Fecha de los hechos</t>
  </si>
  <si>
    <t>18/04/1995 (FECHA AFILIACIÓN RAIS)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</si>
  <si>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</si>
  <si>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</si>
  <si>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</si>
  <si>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</si>
  <si>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</si>
  <si>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 RELATADO POR EL SEÑOR GERMAN ENRIQUE ALTAMIRANDA PEREZ (C.C.: 78.018.235), ESTE TUVO DIFERENTES VINCULACIONES LABORALES, SE AFILIO INICALMENTE A LA AFP HORIZONTE (HOY PORVENIR) EN EL 18/04/1995, MANIFIESTA QUE NINGUN REPRESENTANTE Y/O ASESOR COMERCIAL DE LA AFP HORIZONTE (HOY PORVENIR) LE DIO UNA ASESORIA COMPLETA Y/O SUFICIENTE, SE TRASLADO A COLFONDOS EL 1/04/1996, MANIFIESTA QUE NINGUN REPRESENTANTE Y/O ASESOR COMERCIAL DE LA AFP COLFONDOS LE DIO UNA ASESORIA COMPLETA Y/O SUFICIENTE, EL 12 DE JUNIO DEL AÑO 2019 SOLICITO A COLFONDOS SU TRASLADO A COLPENSIONES SIN ADVERTIR QUE DICHA SOLICITUD ESTABA MAL DILIGENCIADA, EL 10/05/2023 RECIBIO RESPUESTA DE COLPENSIONES A ALGUNA SOLICITUD QUE PRESENTO, EL 13/06/2019 RECIBIO RESPUESTA POR PARTE DE COLFONDOS,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</si>
  <si>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</si>
  <si>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</si>
  <si>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</si>
  <si>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</si>
  <si>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</si>
  <si>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</si>
  <si>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</si>
  <si>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</si>
  <si>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</si>
  <si>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</si>
  <si>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</si>
  <si>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</si>
  <si>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</si>
  <si>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</si>
  <si>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</si>
  <si>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</si>
  <si>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05/10/2023 (auto que admite el llamamiento por otra compañía)</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</si>
  <si>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</si>
  <si>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</si>
  <si>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</si>
  <si>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</si>
  <si>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</si>
  <si>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</si>
  <si>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</si>
  <si>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</si>
  <si>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</si>
  <si>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</si>
  <si>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</si>
  <si>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</si>
  <si>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</si>
  <si>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</si>
  <si>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</si>
  <si>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</si>
  <si>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</si>
  <si>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</si>
  <si>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</si>
  <si>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</si>
  <si>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</si>
  <si>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</si>
  <si>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</si>
  <si>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</si>
  <si>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</si>
  <si>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</si>
  <si>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</si>
  <si>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</si>
  <si>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</si>
  <si>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</si>
  <si>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</si>
  <si>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</si>
  <si>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</si>
  <si>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</si>
  <si>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</si>
  <si>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</si>
  <si>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</si>
  <si>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</si>
  <si>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</si>
  <si>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</si>
  <si>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</si>
  <si>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</si>
  <si>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</si>
  <si>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</si>
  <si>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</si>
  <si>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</si>
  <si>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</si>
  <si>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AJR1477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</si>
  <si>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</si>
  <si>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</si>
  <si>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</si>
  <si>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</si>
  <si>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</si>
  <si>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</si>
  <si>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COLOMBIA S.A., al no ser una compañía aseguradora autorizada para expedir pólizas previsionales de invalidez y sobrevivencia. 
Lo primero que debe tomarse en consideración es que COLFONDOS S.A. llamó en garantía a la compañía ALLIANZ COLOMBIA S.A. en virtud de la Póliza de Seguro Previsional No.02090000001 cuyo tomador es COLFONDOS S.A., y cuyo asegurado son los AFILIADOS Y/O BENEFICIARIOS, sin embargo, el llamamiento en garantía se realizó de forma errónea toda vez que ALLIANZ COLOMBIA S.A. no se encuentra autorizada por la Superintendencia financiera para explotar el ramo vida y, en consecuencia, expedir pólizas previsionales. En ese sentido, no existe obligación alguna a cargo de ALLIANZ COLOMBIA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vinculado al RAIS desde el 18/04/1995 hasta la fecha (ii) Las consecuencias de la ineficacia que se pretende en la demanda son frente a la afiliación al RAIS efectuado por la demandante y no guardan relación con el objeto social de ALLIANZ COLOMBIA S.A. (iii) Existe una falta de legitimación en la causa por pasiva ya que quien debe ser vinculada al proceso como llamada en garantía en virtud de la póliza de Seguro Previsional No.02090000001 es ALLIANZ SEGUROS DE VIDA S.A., y (iv) finalmente ALLIANZ COLOMBIA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</si>
  <si>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</si>
  <si>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</si>
  <si>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</si>
  <si>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</si>
  <si>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</si>
  <si>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</si>
  <si>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</si>
  <si>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</si>
  <si>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</si>
  <si>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</si>
  <si>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A) Excepciones previas: 1) NO COMPRENDER LA DEMANDA TODOS LOS LITISCONSORTES NECESARIOS                                                                                                     B) Excepciones a la demanda: 1) FALTA DE LEGITIMACIÓN EN LA CAUSA POR PASIVA DE ALLIANZ COLOMBIA S.A., 2) COBRO DE LO NO DEBIDO Y ENRIQUECIMIENTO SIN JUSTA CAUSA, 3) PRESCRIPCIÓN, 4) GENÉRICA O INNOMINADA.                                                                                                                                        C) Excepciones al llamamiento: 1) FALTA DE LEGITIMACIÓN EN LA CAUSA POR PASIVA, 2) INEXISTENCIA DE LA PÓLIZA N°001 CON VIGENCIA DEL AÑO 1994 AL AÑO 2000, LA CUAL HACE ALUSIÓN COLFONDOS S.A. EN LOS HECHOS 1 Y 3 DEL LLAMAMIENTO EN GARANTÍA, 3) NO EXISTE PRUEBA ALGUNA QUE ENDILGUE RESPONSABILIDAD A CARGO DE MI REPRESENTADA ALLIANZ COLOMBIA S.A., CONFIGURANDOSE ASÍ UNA INEXISTECIA DE OBLIGACIÓN, 4) ALLIANZ SEGUROS DE VIDA S.A. Y ALLIANZ COLOMBIA S.A. SON ENTIDADES JURIDICAS DIFERENTES, 5) COBRO DE LO NO DEBIDO Y ENRIQUECIMIENTO SIN JUSTA CAUSA, 6)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</si>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</sst>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3" zoomScale="85" zoomScaleNormal="85" workbookViewId="0">
      <selection activeCell="B16" sqref="B16:C16"/>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8" t="s">
        <v>0</v>
      </c>
      <c r="B1" s="38"/>
      <c r="C1" s="38"/>
    </row>
    <row r="2" spans="1:3">
      <c r="A2" s="5" t="s">
        <v>1</v>
      </c>
      <c r="B2" s="40" t="s">
        <v>2</v>
      </c>
      <c r="C2" s="41"/>
    </row>
    <row r="3" spans="1:3">
      <c r="A3" s="5" t="s">
        <v>3</v>
      </c>
      <c r="B3" s="42" t="s">
        <v>4</v>
      </c>
      <c r="C3" s="43"/>
    </row>
    <row r="4" spans="1:3">
      <c r="A4" s="5" t="s">
        <v>5</v>
      </c>
      <c r="B4" s="42" t="s">
        <v>6</v>
      </c>
      <c r="C4" s="43"/>
    </row>
    <row r="5" spans="1:3" ht="14.45" customHeight="1">
      <c r="A5" s="5" t="s">
        <v>7</v>
      </c>
      <c r="B5" s="42" t="s">
        <v>8</v>
      </c>
      <c r="C5" s="43"/>
    </row>
    <row r="6" spans="1:3">
      <c r="A6" s="5" t="s">
        <v>9</v>
      </c>
      <c r="B6" s="39" t="s">
        <v>10</v>
      </c>
      <c r="C6" s="39"/>
    </row>
    <row r="7" spans="1:3">
      <c r="A7" s="5" t="s">
        <v>11</v>
      </c>
      <c r="B7" s="39" t="s">
        <v>12</v>
      </c>
      <c r="C7" s="39"/>
    </row>
    <row r="8" spans="1:3">
      <c r="A8" s="5" t="s">
        <v>13</v>
      </c>
      <c r="B8" s="35" t="s">
        <v>14</v>
      </c>
      <c r="C8" s="35"/>
    </row>
    <row r="9" spans="1:3">
      <c r="A9" s="5" t="s">
        <v>15</v>
      </c>
      <c r="B9" s="35" t="s">
        <v>12</v>
      </c>
      <c r="C9" s="35"/>
    </row>
    <row r="10" spans="1:3">
      <c r="A10" s="5" t="s">
        <v>16</v>
      </c>
      <c r="B10" s="35" t="s">
        <v>12</v>
      </c>
      <c r="C10" s="35"/>
    </row>
    <row r="11" spans="1:3" ht="23.25" customHeight="1">
      <c r="A11" s="5" t="s">
        <v>17</v>
      </c>
      <c r="B11" s="36" t="s">
        <v>18</v>
      </c>
      <c r="C11" s="37"/>
    </row>
    <row r="12" spans="1:3">
      <c r="A12" s="45" t="s">
        <v>19</v>
      </c>
      <c r="B12" s="39" t="s">
        <v>20</v>
      </c>
      <c r="C12" s="39"/>
    </row>
    <row r="13" spans="1:3" ht="30" customHeight="1">
      <c r="A13" s="45"/>
      <c r="B13" s="39"/>
      <c r="C13" s="39"/>
    </row>
    <row r="14" spans="1:3" ht="73.5" customHeight="1">
      <c r="A14" s="45"/>
      <c r="B14" s="39"/>
      <c r="C14" s="39"/>
    </row>
    <row r="15" spans="1:3" ht="30">
      <c r="A15" s="5" t="s">
        <v>21</v>
      </c>
      <c r="B15" s="48" t="s">
        <v>22</v>
      </c>
      <c r="C15" s="89"/>
    </row>
    <row r="16" spans="1:3" ht="33.75" customHeight="1">
      <c r="A16" s="49" t="s">
        <v>23</v>
      </c>
      <c r="B16" s="50" t="s">
        <v>24</v>
      </c>
      <c r="C16" s="50"/>
    </row>
    <row r="17" spans="1:3" ht="33.75" customHeight="1">
      <c r="A17" s="49"/>
      <c r="B17" s="11" t="s">
        <v>25</v>
      </c>
      <c r="C17" s="6"/>
    </row>
    <row r="18" spans="1:3" ht="33.75" customHeight="1">
      <c r="A18" s="49"/>
      <c r="B18" s="11" t="s">
        <v>26</v>
      </c>
      <c r="C18" s="6"/>
    </row>
    <row r="19" spans="1:3">
      <c r="A19" s="49"/>
      <c r="B19" s="51" t="s">
        <v>27</v>
      </c>
      <c r="C19" s="52"/>
    </row>
    <row r="20" spans="1:3">
      <c r="A20" s="49"/>
      <c r="B20" s="11"/>
      <c r="C20" s="6"/>
    </row>
    <row r="21" spans="1:3">
      <c r="A21" s="49"/>
      <c r="B21" s="11"/>
      <c r="C21" s="6"/>
    </row>
    <row r="22" spans="1:3">
      <c r="A22" s="49"/>
      <c r="B22" s="51" t="s">
        <v>28</v>
      </c>
      <c r="C22" s="52"/>
    </row>
    <row r="23" spans="1:3">
      <c r="A23" s="49"/>
      <c r="B23" s="11"/>
      <c r="C23" s="16"/>
    </row>
    <row r="24" spans="1:3">
      <c r="A24" s="5" t="s">
        <v>29</v>
      </c>
      <c r="B24" s="39" t="s">
        <v>30</v>
      </c>
      <c r="C24" s="39"/>
    </row>
    <row r="25" spans="1:3">
      <c r="A25" s="5" t="s">
        <v>31</v>
      </c>
      <c r="B25" s="39" t="s">
        <v>32</v>
      </c>
      <c r="C25" s="39"/>
    </row>
    <row r="26" spans="1:3">
      <c r="A26" s="5" t="s">
        <v>33</v>
      </c>
      <c r="B26" s="39" t="s">
        <v>34</v>
      </c>
      <c r="C26" s="39"/>
    </row>
    <row r="27" spans="1:3">
      <c r="A27" s="5" t="s">
        <v>35</v>
      </c>
      <c r="B27" s="46">
        <v>45205</v>
      </c>
      <c r="C27" s="47"/>
    </row>
    <row r="28" spans="1:3">
      <c r="A28" s="5" t="s">
        <v>36</v>
      </c>
      <c r="B28" s="44" t="s">
        <v>37</v>
      </c>
      <c r="C28" s="44"/>
    </row>
    <row r="29" spans="1:3">
      <c r="A29" s="5" t="s">
        <v>38</v>
      </c>
      <c r="B29" s="44">
        <v>45224</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3" t="s">
        <v>39</v>
      </c>
      <c r="B1" s="53"/>
      <c r="C1" s="53"/>
    </row>
    <row r="2" spans="1:3">
      <c r="A2" s="13" t="s">
        <v>40</v>
      </c>
      <c r="B2" s="54" t="s">
        <v>41</v>
      </c>
      <c r="C2" s="55"/>
    </row>
    <row r="3" spans="1:3">
      <c r="A3" s="5" t="s">
        <v>1</v>
      </c>
      <c r="B3" s="39" t="str">
        <f>'GENERALES NOTA 322'!B2:C2</f>
        <v>23001310500420230013100</v>
      </c>
      <c r="C3" s="39"/>
    </row>
    <row r="4" spans="1:3">
      <c r="A4" s="5" t="s">
        <v>3</v>
      </c>
      <c r="B4" s="39" t="str">
        <f>'GENERALES NOTA 322'!B3:C3</f>
        <v>JUZGADO CUARTO (4) LABORAL DEL CIRCUITO DE MONTERÍA</v>
      </c>
      <c r="C4" s="39"/>
    </row>
    <row r="5" spans="1:3">
      <c r="A5" s="5" t="s">
        <v>5</v>
      </c>
      <c r="B5" s="39" t="str">
        <f>'GENERALES NOTA 322'!B4:C4</f>
        <v>COLFONDOS Y OTRO</v>
      </c>
      <c r="C5" s="39"/>
    </row>
    <row r="6" spans="1:3">
      <c r="A6" s="5" t="s">
        <v>7</v>
      </c>
      <c r="B6" s="39" t="str">
        <f>'GENERALES NOTA 322'!B5:C5</f>
        <v>GERMAN ENRIQUE ALTAMIRANDA PEREZ (C.C.: 78.018.235)</v>
      </c>
      <c r="C6" s="39"/>
    </row>
    <row r="7" spans="1:3">
      <c r="A7" s="5" t="s">
        <v>9</v>
      </c>
      <c r="B7" s="39" t="str">
        <f>'GENERALES NOTA 322'!B6:C6</f>
        <v>LLAMADA EN GARANTIA</v>
      </c>
      <c r="C7" s="39"/>
    </row>
    <row r="8" spans="1:3">
      <c r="A8" s="13" t="s">
        <v>42</v>
      </c>
      <c r="B8" s="39"/>
      <c r="C8" s="39"/>
    </row>
    <row r="9" spans="1:3">
      <c r="A9" s="13" t="s">
        <v>17</v>
      </c>
      <c r="B9" s="39"/>
      <c r="C9" s="39"/>
    </row>
    <row r="10" spans="1:3">
      <c r="A10" s="13" t="s">
        <v>43</v>
      </c>
      <c r="B10" s="54"/>
      <c r="C10" s="56"/>
    </row>
    <row r="11" spans="1:3">
      <c r="A11" s="13" t="s">
        <v>44</v>
      </c>
      <c r="B11" s="54"/>
      <c r="C11" s="55"/>
    </row>
    <row r="12" spans="1:3">
      <c r="A12" s="13" t="s">
        <v>45</v>
      </c>
      <c r="B12" s="42"/>
      <c r="C12" s="43"/>
    </row>
    <row r="13" spans="1:3">
      <c r="A13" s="13" t="s">
        <v>46</v>
      </c>
      <c r="B13" s="39"/>
      <c r="C13" s="39"/>
    </row>
    <row r="14" spans="1:3">
      <c r="A14" s="13" t="s">
        <v>47</v>
      </c>
      <c r="B14" s="39"/>
      <c r="C14" s="39"/>
    </row>
    <row r="15" spans="1:3">
      <c r="A15" s="13" t="s">
        <v>48</v>
      </c>
      <c r="B15" s="39"/>
      <c r="C15" s="39"/>
    </row>
    <row r="16" spans="1:3">
      <c r="A16" s="57" t="s">
        <v>49</v>
      </c>
      <c r="B16" s="39"/>
      <c r="C16" s="39"/>
    </row>
    <row r="17" spans="1:3">
      <c r="A17" s="58"/>
      <c r="B17" s="9" t="s">
        <v>50</v>
      </c>
      <c r="C17" s="10" t="s">
        <v>51</v>
      </c>
    </row>
    <row r="18" spans="1:3">
      <c r="A18" s="58"/>
      <c r="B18" s="11"/>
      <c r="C18" s="11"/>
    </row>
    <row r="19" spans="1:3">
      <c r="A19" s="58"/>
      <c r="B19" s="11"/>
      <c r="C19" s="11"/>
    </row>
    <row r="20" spans="1:3">
      <c r="A20" s="58"/>
      <c r="B20" s="11"/>
      <c r="C20" s="11"/>
    </row>
    <row r="21" spans="1:3">
      <c r="A21" s="13" t="s">
        <v>52</v>
      </c>
      <c r="B21" s="39"/>
      <c r="C21" s="39"/>
    </row>
    <row r="22" spans="1:3">
      <c r="A22" s="13" t="s">
        <v>53</v>
      </c>
      <c r="B22" s="42"/>
      <c r="C22" s="43"/>
    </row>
    <row r="23" spans="1:3">
      <c r="A23" s="13" t="s">
        <v>54</v>
      </c>
      <c r="B23" s="39"/>
      <c r="C23" s="39"/>
    </row>
    <row r="24" spans="1:3">
      <c r="A24" s="13" t="s">
        <v>55</v>
      </c>
      <c r="B24" s="39"/>
      <c r="C24" s="39"/>
    </row>
    <row r="25" spans="1:3">
      <c r="A25" s="13" t="s">
        <v>56</v>
      </c>
      <c r="B25" s="39"/>
      <c r="C25" s="39"/>
    </row>
    <row r="26" spans="1:3">
      <c r="A26" s="12" t="s">
        <v>57</v>
      </c>
      <c r="B26" s="39"/>
      <c r="C26" s="39"/>
    </row>
    <row r="27" spans="1:3">
      <c r="A27" s="59" t="s">
        <v>58</v>
      </c>
      <c r="B27" s="59"/>
      <c r="C27" s="59"/>
    </row>
    <row r="28" spans="1:3" ht="14.45" customHeight="1">
      <c r="A28" s="60" t="s">
        <v>59</v>
      </c>
      <c r="B28" s="61"/>
      <c r="C28" s="31"/>
    </row>
    <row r="29" spans="1:3" ht="14.45" customHeight="1">
      <c r="A29" s="62" t="s">
        <v>60</v>
      </c>
      <c r="B29" s="63"/>
      <c r="C29" s="31"/>
    </row>
    <row r="30" spans="1:3" ht="14.45" customHeight="1">
      <c r="A30" s="62" t="s">
        <v>61</v>
      </c>
      <c r="B30" s="63"/>
      <c r="C30" s="32"/>
    </row>
    <row r="31" spans="1:3" ht="14.45" customHeight="1">
      <c r="A31" s="62" t="s">
        <v>62</v>
      </c>
      <c r="B31" s="63"/>
      <c r="C31" s="31"/>
    </row>
    <row r="32" spans="1:3">
      <c r="A32" s="62" t="s">
        <v>63</v>
      </c>
      <c r="B32" s="63"/>
      <c r="C32" s="31"/>
    </row>
    <row r="33" spans="1:3" ht="14.45" customHeight="1">
      <c r="A33" s="62" t="s">
        <v>64</v>
      </c>
      <c r="B33" s="63"/>
      <c r="C33" s="31"/>
    </row>
    <row r="34" spans="1:3" ht="14.45" customHeight="1">
      <c r="A34" s="62" t="s">
        <v>65</v>
      </c>
      <c r="B34" s="63"/>
      <c r="C34" s="33"/>
    </row>
    <row r="35" spans="1:3">
      <c r="A35" s="60" t="s">
        <v>66</v>
      </c>
      <c r="B35" s="61"/>
      <c r="C35" s="34"/>
    </row>
    <row r="36" spans="1:3">
      <c r="A36" s="65" t="s">
        <v>67</v>
      </c>
      <c r="B36" s="65"/>
      <c r="C36" s="65"/>
    </row>
    <row r="37" spans="1:3">
      <c r="A37" s="64" t="s">
        <v>68</v>
      </c>
      <c r="B37" s="64"/>
      <c r="C37" s="11"/>
    </row>
    <row r="38" spans="1:3">
      <c r="A38" s="64" t="s">
        <v>69</v>
      </c>
      <c r="B38" s="64"/>
      <c r="C38" s="11"/>
    </row>
    <row r="39" spans="1:3">
      <c r="A39" s="64" t="s">
        <v>70</v>
      </c>
      <c r="B39" s="64"/>
      <c r="C39" s="11"/>
    </row>
    <row r="40" spans="1:3">
      <c r="A40" s="64" t="s">
        <v>71</v>
      </c>
      <c r="B40" s="64"/>
      <c r="C40" s="11"/>
    </row>
    <row r="41" spans="1:3">
      <c r="A41" s="64" t="s">
        <v>72</v>
      </c>
      <c r="B41" s="64"/>
      <c r="C41" s="11"/>
    </row>
    <row r="42" spans="1:3">
      <c r="A42" s="64" t="s">
        <v>73</v>
      </c>
      <c r="B42" s="64"/>
      <c r="C42" s="11"/>
    </row>
    <row r="43" spans="1:3">
      <c r="A43" s="64" t="s">
        <v>74</v>
      </c>
      <c r="B43" s="64"/>
      <c r="C43" s="11"/>
    </row>
    <row r="44" spans="1:3">
      <c r="A44" s="64" t="s">
        <v>75</v>
      </c>
      <c r="B44" s="64"/>
      <c r="C44" s="11"/>
    </row>
    <row r="45" spans="1:3">
      <c r="A45" s="64" t="s">
        <v>76</v>
      </c>
      <c r="B45" s="64"/>
      <c r="C45" s="11"/>
    </row>
    <row r="46" spans="1:3">
      <c r="A46" s="64" t="s">
        <v>77</v>
      </c>
      <c r="B46" s="64"/>
      <c r="C46" s="11"/>
    </row>
    <row r="47" spans="1:3">
      <c r="A47" s="64" t="s">
        <v>78</v>
      </c>
      <c r="B47" s="64"/>
      <c r="C47" s="11"/>
    </row>
    <row r="48" spans="1:3">
      <c r="A48" s="64" t="s">
        <v>79</v>
      </c>
      <c r="B48" s="64"/>
      <c r="C48" s="11"/>
    </row>
    <row r="49" spans="1:3">
      <c r="A49" s="64" t="s">
        <v>80</v>
      </c>
      <c r="B49" s="64"/>
      <c r="C49" s="11"/>
    </row>
    <row r="50" spans="1:3">
      <c r="A50" s="64" t="s">
        <v>81</v>
      </c>
      <c r="B50" s="64"/>
      <c r="C50" s="11"/>
    </row>
    <row r="51" spans="1:3">
      <c r="A51" s="64" t="s">
        <v>82</v>
      </c>
      <c r="B51" s="64"/>
      <c r="C51" s="11"/>
    </row>
    <row r="52" spans="1:3">
      <c r="A52" s="64" t="s">
        <v>83</v>
      </c>
      <c r="B52" s="64"/>
      <c r="C52" s="11"/>
    </row>
    <row r="53" spans="1:3">
      <c r="A53" s="66"/>
      <c r="B53" s="66"/>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8"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3" t="s">
        <v>84</v>
      </c>
      <c r="B1" s="53"/>
      <c r="C1" s="53"/>
    </row>
    <row r="2" spans="1:6">
      <c r="A2" s="20" t="s">
        <v>40</v>
      </c>
      <c r="B2" s="83" t="s">
        <v>85</v>
      </c>
      <c r="C2" s="84"/>
    </row>
    <row r="3" spans="1:6">
      <c r="A3" s="21" t="s">
        <v>1</v>
      </c>
      <c r="B3" s="85" t="str">
        <f>'GENERALES NOTA 322'!B2:C2</f>
        <v>23001310500420230013100</v>
      </c>
      <c r="C3" s="85"/>
    </row>
    <row r="4" spans="1:6">
      <c r="A4" s="21" t="s">
        <v>3</v>
      </c>
      <c r="B4" s="85" t="str">
        <f>'GENERALES NOTA 322'!B3:C3</f>
        <v>JUZGADO CUARTO (4) LABORAL DEL CIRCUITO DE MONTERÍA</v>
      </c>
      <c r="C4" s="85"/>
    </row>
    <row r="5" spans="1:6">
      <c r="A5" s="21" t="s">
        <v>5</v>
      </c>
      <c r="B5" s="85" t="str">
        <f>'GENERALES NOTA 322'!B4:C4</f>
        <v>COLFONDOS Y OTRO</v>
      </c>
      <c r="C5" s="85"/>
    </row>
    <row r="6" spans="1:6" ht="14.45" customHeight="1">
      <c r="A6" s="21" t="s">
        <v>7</v>
      </c>
      <c r="B6" s="85" t="str">
        <f>'GENERALES NOTA 322'!B5:C5</f>
        <v>GERMAN ENRIQUE ALTAMIRANDA PEREZ (C.C.: 78.018.235)</v>
      </c>
      <c r="C6" s="85"/>
    </row>
    <row r="7" spans="1:6">
      <c r="A7" s="21" t="s">
        <v>9</v>
      </c>
      <c r="B7" s="85" t="str">
        <f>'GENERALES NOTA 322'!B6:C6</f>
        <v>LLAMADA EN GARANTIA</v>
      </c>
      <c r="C7" s="85"/>
    </row>
    <row r="8" spans="1:6" ht="30">
      <c r="A8" s="21" t="s">
        <v>21</v>
      </c>
      <c r="B8" s="79" t="str">
        <f>'GENERALES NOTA 322'!B15:C15</f>
        <v>NO ES POSIBLE CUANTIFICAR LAS PRETENSIONES DE LA DEMANDA EN ATENCIÓN A LA NATURALEZA DEL PROCESO.</v>
      </c>
      <c r="C8" s="80"/>
    </row>
    <row r="9" spans="1:6">
      <c r="A9" s="86" t="s">
        <v>23</v>
      </c>
      <c r="B9" s="70" t="s">
        <v>24</v>
      </c>
      <c r="C9" s="71"/>
    </row>
    <row r="10" spans="1:6">
      <c r="A10" s="86"/>
      <c r="B10" s="22" t="s">
        <v>25</v>
      </c>
      <c r="C10" s="19">
        <f>'GENERALES NOTA 322'!C17</f>
        <v>0</v>
      </c>
    </row>
    <row r="11" spans="1:6">
      <c r="A11" s="86"/>
      <c r="B11" s="22" t="s">
        <v>26</v>
      </c>
      <c r="C11" s="19">
        <f>'GENERALES NOTA 322'!C18</f>
        <v>0</v>
      </c>
    </row>
    <row r="12" spans="1:6">
      <c r="A12" s="86"/>
      <c r="B12" s="70"/>
      <c r="C12" s="71"/>
    </row>
    <row r="13" spans="1:6">
      <c r="A13" s="86"/>
      <c r="B13" s="22" t="s">
        <v>86</v>
      </c>
      <c r="C13" s="24"/>
    </row>
    <row r="14" spans="1:6">
      <c r="A14" s="86"/>
      <c r="B14" s="22" t="s">
        <v>87</v>
      </c>
      <c r="C14" s="24"/>
      <c r="E14" t="s">
        <v>88</v>
      </c>
      <c r="F14" s="17">
        <v>0.7</v>
      </c>
    </row>
    <row r="15" spans="1:6">
      <c r="A15" s="23" t="s">
        <v>89</v>
      </c>
      <c r="B15" s="83" t="s">
        <v>90</v>
      </c>
      <c r="C15" s="84"/>
    </row>
    <row r="16" spans="1:6" ht="15" customHeight="1">
      <c r="A16" s="21" t="s">
        <v>91</v>
      </c>
      <c r="B16" s="81" t="s">
        <v>92</v>
      </c>
      <c r="C16" s="82"/>
    </row>
    <row r="17" spans="1:3" ht="28.5" customHeight="1">
      <c r="A17" s="14" t="s">
        <v>93</v>
      </c>
      <c r="B17" s="72">
        <f>((C19+C20+C22+C23)-C26)*C25*C27</f>
        <v>0</v>
      </c>
      <c r="C17" s="72"/>
    </row>
    <row r="18" spans="1:3">
      <c r="A18" s="23" t="s">
        <v>94</v>
      </c>
      <c r="B18" s="73" t="s">
        <v>24</v>
      </c>
      <c r="C18" s="74"/>
    </row>
    <row r="19" spans="1:3">
      <c r="A19" s="68"/>
      <c r="B19" s="22" t="s">
        <v>25</v>
      </c>
      <c r="C19" s="19"/>
    </row>
    <row r="20" spans="1:3">
      <c r="A20" s="69"/>
      <c r="B20" s="22" t="s">
        <v>26</v>
      </c>
      <c r="C20" s="19">
        <v>0</v>
      </c>
    </row>
    <row r="21" spans="1:3">
      <c r="A21" s="69"/>
      <c r="B21" s="70" t="s">
        <v>27</v>
      </c>
      <c r="C21" s="71"/>
    </row>
    <row r="22" spans="1:3">
      <c r="A22" s="69"/>
      <c r="B22" s="22" t="s">
        <v>86</v>
      </c>
      <c r="C22" s="19">
        <v>0</v>
      </c>
    </row>
    <row r="23" spans="1:3" ht="45">
      <c r="A23" s="69"/>
      <c r="B23" s="22" t="s">
        <v>95</v>
      </c>
      <c r="C23" s="19">
        <v>0</v>
      </c>
    </row>
    <row r="24" spans="1:3">
      <c r="A24" s="69"/>
      <c r="B24" s="70" t="s">
        <v>96</v>
      </c>
      <c r="C24" s="71"/>
    </row>
    <row r="25" spans="1:3">
      <c r="A25" s="25"/>
      <c r="B25" s="22" t="s">
        <v>97</v>
      </c>
      <c r="C25" s="26">
        <v>0</v>
      </c>
    </row>
    <row r="26" spans="1:3">
      <c r="A26" s="27"/>
      <c r="B26" s="22" t="s">
        <v>44</v>
      </c>
      <c r="C26" s="28">
        <v>0</v>
      </c>
    </row>
    <row r="27" spans="1:3">
      <c r="A27" s="27"/>
      <c r="B27" s="22" t="s">
        <v>98</v>
      </c>
      <c r="C27" s="26">
        <v>0</v>
      </c>
    </row>
    <row r="28" spans="1:3">
      <c r="A28" s="18" t="s">
        <v>99</v>
      </c>
      <c r="B28" s="72">
        <f>IFERROR(B17*(VLOOKUP(B15,Hoja2!$G$1:$H$6,2,0)),16666)</f>
        <v>16666</v>
      </c>
      <c r="C28" s="72"/>
    </row>
    <row r="29" spans="1:3" ht="30">
      <c r="A29" s="21" t="s">
        <v>100</v>
      </c>
      <c r="B29" s="75" t="s">
        <v>101</v>
      </c>
      <c r="C29" s="76"/>
    </row>
    <row r="30" spans="1:3" ht="30">
      <c r="A30" s="21" t="s">
        <v>102</v>
      </c>
      <c r="B30" s="77" t="s">
        <v>103</v>
      </c>
      <c r="C30" s="78"/>
    </row>
    <row r="31" spans="1:3" ht="18.75">
      <c r="A31" s="29" t="s">
        <v>104</v>
      </c>
      <c r="B31" s="29"/>
      <c r="C31" s="29"/>
    </row>
    <row r="32" spans="1:3">
      <c r="A32" s="30" t="s">
        <v>105</v>
      </c>
      <c r="B32" s="67"/>
      <c r="C32" s="67"/>
    </row>
    <row r="33" spans="1:3">
      <c r="A33" s="30" t="s">
        <v>106</v>
      </c>
      <c r="B33" s="67"/>
      <c r="C33" s="67"/>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3" t="s">
        <v>107</v>
      </c>
      <c r="B1" s="53"/>
      <c r="C1" s="53"/>
    </row>
    <row r="2" spans="1:3" ht="17.100000000000001" customHeight="1">
      <c r="A2" s="13" t="s">
        <v>40</v>
      </c>
      <c r="B2" s="54" t="str">
        <f>'[2]AUTOS NOTA 321'!B2:C2</f>
        <v xml:space="preserve">SINIESTRO   LEGIS </v>
      </c>
      <c r="C2" s="55"/>
    </row>
    <row r="3" spans="1:3" ht="15.95" customHeight="1">
      <c r="A3" s="5" t="s">
        <v>1</v>
      </c>
      <c r="B3" s="39" t="str">
        <f>'GENERALES NOTA 322'!B2:C2</f>
        <v>23001310500420230013100</v>
      </c>
      <c r="C3" s="39"/>
    </row>
    <row r="4" spans="1:3">
      <c r="A4" s="5" t="s">
        <v>3</v>
      </c>
      <c r="B4" s="39" t="str">
        <f>'GENERALES NOTA 322'!B3:C3</f>
        <v>JUZGADO CUARTO (4) LABORAL DEL CIRCUITO DE MONTERÍA</v>
      </c>
      <c r="C4" s="39"/>
    </row>
    <row r="5" spans="1:3" ht="29.1" customHeight="1">
      <c r="A5" s="5" t="s">
        <v>5</v>
      </c>
      <c r="B5" s="39" t="str">
        <f>'GENERALES NOTA 322'!B4:C4</f>
        <v>COLFONDOS Y OTRO</v>
      </c>
      <c r="C5" s="39"/>
    </row>
    <row r="6" spans="1:3">
      <c r="A6" s="5" t="s">
        <v>7</v>
      </c>
      <c r="B6" s="39" t="str">
        <f>'GENERALES NOTA 322'!B5:C5</f>
        <v>GERMAN ENRIQUE ALTAMIRANDA PEREZ (C.C.: 78.018.235)</v>
      </c>
      <c r="C6" s="39"/>
    </row>
    <row r="7" spans="1:3" ht="43.5" customHeight="1">
      <c r="A7" s="5" t="s">
        <v>9</v>
      </c>
      <c r="B7" s="39" t="str">
        <f>'GENERALES NOTA 322'!B6:C6</f>
        <v>LLAMADA EN GARANTIA</v>
      </c>
      <c r="C7" s="39"/>
    </row>
    <row r="8" spans="1:3">
      <c r="A8" s="5" t="s">
        <v>108</v>
      </c>
      <c r="B8" s="39"/>
      <c r="C8" s="39"/>
    </row>
    <row r="9" spans="1:3">
      <c r="A9" s="15" t="s">
        <v>94</v>
      </c>
      <c r="B9" s="87"/>
      <c r="C9" s="87"/>
    </row>
    <row r="10" spans="1:3">
      <c r="A10" s="15" t="s">
        <v>109</v>
      </c>
      <c r="B10" s="39"/>
      <c r="C10" s="39"/>
    </row>
    <row r="11" spans="1:3" ht="30">
      <c r="A11" s="15" t="s">
        <v>110</v>
      </c>
      <c r="B11" s="88"/>
      <c r="C11" s="66"/>
    </row>
    <row r="12" spans="1:3" ht="60">
      <c r="A12" s="5" t="s">
        <v>111</v>
      </c>
      <c r="B12" s="39"/>
      <c r="C12" s="39"/>
    </row>
    <row r="13" spans="1:3" ht="60">
      <c r="A13" s="5" t="s">
        <v>112</v>
      </c>
      <c r="B13" s="39"/>
      <c r="C13" s="39"/>
    </row>
    <row r="14" spans="1:3">
      <c r="A14" s="5" t="s">
        <v>113</v>
      </c>
      <c r="B14" s="11"/>
      <c r="C14" s="11"/>
    </row>
    <row r="15" spans="1:3">
      <c r="A15" s="15" t="s">
        <v>114</v>
      </c>
      <c r="B15" s="39"/>
      <c r="C15" s="39"/>
    </row>
    <row r="16" spans="1:3">
      <c r="A16" s="11" t="s">
        <v>115</v>
      </c>
      <c r="B16" s="66"/>
      <c r="C16" s="66"/>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2023-10-30T13:54:08Z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