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allianzms-my.sharepoint.com/personal/angela_romero_allianz_co/Documents/Archivos de chat de Microsoft Teams/ANGELA/Procesos Judiciales/FLORENCIA/OMAR CERQUERA VASQUEZ/"/>
    </mc:Choice>
  </mc:AlternateContent>
  <xr:revisionPtr revIDLastSave="33" documentId="8_{905FFDFA-A383-4347-B293-D6856209BB65}" xr6:coauthVersionLast="47" xr6:coauthVersionMax="47" xr10:uidLastSave="{9EEE0E86-3358-4F66-AEC8-3A0EFA5556D4}"/>
  <bookViews>
    <workbookView xWindow="-110" yWindow="-110" windowWidth="19420" windowHeight="10420" activeTab="1"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15" i="5"/>
  <c r="B8" i="11" s="1"/>
  <c r="B4" i="10"/>
  <c r="B5" i="10"/>
  <c r="B6" i="10"/>
  <c r="B3" i="10"/>
</calcChain>
</file>

<file path=xl/sharedStrings.xml><?xml version="1.0" encoding="utf-8"?>
<sst xmlns="http://schemas.openxmlformats.org/spreadsheetml/2006/main" count="217" uniqueCount="156">
  <si>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</si>
  <si>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</si>
  <si>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</si>
  <si>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</si>
  <si>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</si>
  <si>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</si>
  <si>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</si>
  <si>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</si>
  <si>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</si>
  <si>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</si>
  <si>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</si>
  <si>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</si>
  <si>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</si>
  <si>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</si>
  <si>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</si>
  <si>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</si>
  <si>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</si>
  <si>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</si>
  <si>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</si>
  <si>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</si>
  <si>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</si>
  <si>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</si>
  <si>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</si>
  <si>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</si>
  <si>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</si>
  <si>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</si>
  <si>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</si>
  <si>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</si>
  <si>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</si>
  <si>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</si>
  <si>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</si>
  <si>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</si>
  <si>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</si>
  <si>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</si>
  <si>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</si>
  <si>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</si>
  <si>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</si>
  <si>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</si>
  <si>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</si>
  <si>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</si>
  <si>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</si>
  <si>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</si>
  <si>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</si>
  <si>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</si>
  <si>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</si>
  <si>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</si>
  <si>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</si>
  <si>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</si>
  <si>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</si>
  <si>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</si>
  <si>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</si>
  <si>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</si>
  <si>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</si>
  <si>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</si>
  <si>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</si>
  <si>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</si>
  <si>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</si>
  <si>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</si>
  <si>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</si>
  <si>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</si>
  <si>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</si>
  <si>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</si>
  <si>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</si>
  <si>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</si>
  <si>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</si>
  <si>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</si>
  <si>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</si>
  <si>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</si>
  <si>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</si>
  <si>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</si>
  <si>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</si>
  <si>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</si>
  <si>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PROBABLE GENERALES</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</si>
  <si>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</si>
  <si>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</si>
  <si>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</si>
  <si>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</si>
  <si>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</si>
  <si>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</si>
  <si>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</si>
  <si>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</si>
  <si>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</si>
  <si>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</si>
  <si>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</si>
  <si>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</si>
  <si>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</si>
  <si>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</si>
  <si>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</si>
  <si>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</si>
  <si>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</si>
  <si>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</si>
  <si>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</si>
  <si>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</si>
  <si>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</si>
  <si>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</si>
  <si>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</si>
  <si>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</si>
  <si>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</si>
  <si>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 xml:space="preserve">Situcion Laboral </t>
  </si>
  <si>
    <t>Acompañante motorista</t>
  </si>
  <si>
    <t>OCURRENCIA</t>
  </si>
  <si>
    <t>CEDIDO</t>
  </si>
  <si>
    <t>FACULTATIVO</t>
  </si>
  <si>
    <t xml:space="preserve">Objetado por la Compañía </t>
  </si>
  <si>
    <t>REMOTO</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</si>
  <si>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</si>
  <si>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</si>
  <si>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</si>
  <si>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</si>
  <si>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</si>
  <si>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</si>
  <si>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</si>
  <si>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</si>
  <si>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</si>
  <si>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</si>
  <si>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</si>
  <si>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</si>
  <si>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</si>
  <si>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</si>
  <si>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</si>
  <si>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</si>
  <si>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</si>
  <si>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</si>
  <si>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</si>
  <si>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</si>
  <si>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</si>
  <si>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</si>
  <si>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</si>
  <si>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</si>
  <si>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</si>
  <si>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</si>
  <si>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</si>
  <si>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</si>
  <si>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 xml:space="preserve">18001333300320210025500 </t>
  </si>
  <si>
    <t xml:space="preserve">JUZGADO TERCERO ADMINISTRATIVO DE FLORENCIA </t>
  </si>
  <si>
    <t>E.S.E. HOSPITAL MARIA INMACULADA de Florencia – Caquetá, ASMET SALUD E.P.S. S.A.S. y 
la CLÍNICA MEDILASER de Florencia – Caquetá</t>
  </si>
  <si>
    <t>Omar Cerquera Vásquez en calidad de hijo de la víctima 20-11-1969, Clemente Cerquera Vásquez en calidad de hijo de la víctima 10-09-1976, Aldemar Cerquera Vásquez en calidad de hijo de la víctima 09-05-1971, Bilma Milena Cerquera Vásquez en calidad de hija de la víctima 14-11-1979, Irma Lorena Cerquera Vásquez en calidad de hija de la víctima 23-06-1982, Laura Elvira Cerquera Vásquez en calidad de hija de la víctima 12-09-1974, Orlando Cerquera Vásquez en calidad de hijo de la víctima 22-06-1965, Francisco Javier Cerquera Velázquez 21-01-1968 en calidad de hijo de la víctima, Calixto Cerquera Vásquez en calidad de hijo de la víctima 03-02-1972, María del Socorro Vázquez Córdoba, en calidad de compañera permanente de la víctima (no es posible determinar fecha de nacimiento.
Yesenia Cerquera Chavarro,Brayan Cerquera Chavarro Anderson Cerquera Chavarro,Melani Cerquera Alfonso, Heider Matías Cerquera Alfonso, Kerly Julieth Cerquera José Andrés Cerquera Rivillas, Ingrid Dayana Cerquera Rivillas Jady Jimena Cerquera Rivillas, Emanuel Llanos Cerquera, Valentina Llanos Cerquera, Lida Fernanda Llanos Cerquera, Alber Nikolay Rodríguez Cerquera, Johan Camilo Mosquera Cerquera, Jeidy Dayanna Mosquera Cerquera, Tatiana Mosquera Cerquera,Emerson Leguízamo Cerquera, Kevin Rodolfo Cerquera,Danna Yirley Cerquera Cabrera Leidy Johana Cerquera Cabrera Omar Alexis Cerquera Nidier Orlando Cerquera Cabrera, Daniel Leandro Cerquera Ramos, Paula Nicol Cerquera Ramírez, Karem Yaritza Cerquera Velandia y Marlon Estiven Cerquera Velandia, Marly Sofía Cerquera López, Jaider Julián Cerquera López, Yesica Yulieth Cerquera Rodríguez, actuando  en calidad de nietos de la víctima.</t>
  </si>
  <si>
    <t>Clemente Cerquera Oviedo.</t>
  </si>
  <si>
    <t>10 de febrero de 2019</t>
  </si>
  <si>
    <t>16 de diciembre de 2020</t>
  </si>
  <si>
    <t>16 de abril de 2021</t>
  </si>
  <si>
    <t>Responsabilidad Civil Profesional Clínicas y Hospitales</t>
  </si>
  <si>
    <r>
      <rPr>
        <b/>
        <sz val="11"/>
        <color theme="1"/>
        <rFont val="Calibri"/>
        <family val="2"/>
        <scheme val="minor"/>
      </rPr>
      <t>1.</t>
    </r>
    <r>
      <rPr>
        <sz val="11"/>
        <color theme="1"/>
        <rFont val="Calibri"/>
        <family val="2"/>
        <scheme val="minor"/>
      </rPr>
      <t xml:space="preserve">	Según el demandante, el señor Clemente Cerquera Oviedo, de 74 años, afiliado a la EPS Asmet Salud, ingresó el 13 de enero de 2019 al servicio de urgencias del Hospital María Inmaculada en Florencia, Caquetá, presentando síntomas de dolor torácico**sermalestar general**disdisnea y sensación de ahogo, con antecedentes de EPOC**diabetes mellitusdiabetes mellitus tipo II y**hipertensión arterial. A pesar de los indicios de Sepsis, el hospital no realizó los exámenes ni tratamientos necesarios de forma oportuna, lo que constituyó, según el demandante, una omisión médica.
</t>
    </r>
    <r>
      <rPr>
        <b/>
        <sz val="11"/>
        <color theme="1"/>
        <rFont val="Calibri"/>
        <family val="2"/>
        <scheme val="minor"/>
      </rPr>
      <t>2.</t>
    </r>
    <r>
      <rPr>
        <sz val="11"/>
        <color theme="1"/>
        <rFont val="Calibri"/>
        <family val="2"/>
        <scheme val="minor"/>
      </rPr>
      <t xml:space="preserve">	El 24 de enero de 2019, su estado empeoró, mostrando signos de sepsis generalizada, insuficiencia respiratoria crónica y retención urinaria, sin recibir la atención adecuada. El demandante también afirma que se le administró hidrocortisona, a pesar de ser alérgico, lo que habría desencadenado un shock anafiláctico. El 27 de enero de 2019 se solicitó su remisión a UCI, la cual fue retrasada, lo que agravó su estado debido a una perforación diverticular.
</t>
    </r>
    <r>
      <rPr>
        <b/>
        <sz val="11"/>
        <color theme="1"/>
        <rFont val="Calibri"/>
        <family val="2"/>
        <scheme val="minor"/>
      </rPr>
      <t>3.</t>
    </r>
    <r>
      <rPr>
        <sz val="11"/>
        <color theme="1"/>
        <rFont val="Calibri"/>
        <family val="2"/>
        <scheme val="minor"/>
      </rPr>
      <t xml:space="preserve">	Finalmente, el paciente fue intervenido quirúrgicamente el 30 de enero de 2019, pero según el demandante, la intervención fue tardía y su condición continuó deteriorándose. Tras ser remitido a la Clínica Mediláser, donde se realizó una colostomía y el abdomen fue dejado abierto, el paciente siguió presentando complicaciones graves. Alega el demandante que la atención en esta clínica también fue insuficiente, pues el paciente no fue intervenido hasta el 4 de febrero de 2019, cuando su condición ya era crítica. Clemente Cerquera Oviedo falleció el 10 de febrero de 2019 debido a sepsis generalizada y falla multiorgánica, lo cual, según el demandante, fue consecuencia de la negligencia médica tanto en el Hospital María Inmaculada como en la Clínica Mediláser.</t>
    </r>
  </si>
  <si>
    <t xml:space="preserve">Daño a la vida en relación </t>
  </si>
  <si>
    <t>Clínica Medilaser S.A.S.</t>
  </si>
  <si>
    <t xml:space="preserve"> 813001952-0</t>
  </si>
  <si>
    <t>Seguros Civil Profesional Clínicas y Hospitales póliza N° 022208483/0</t>
  </si>
  <si>
    <t>21 de octubre de 2024</t>
  </si>
  <si>
    <t>7 de octubre de 2024</t>
  </si>
  <si>
    <t>09 de octubre de 2024</t>
  </si>
  <si>
    <t xml:space="preserve">RC PROFESIONAL </t>
  </si>
  <si>
    <t>10% sobre el valor de la pérdida, mínimo COP$5.000.000</t>
  </si>
  <si>
    <t>31/12/2017- 16/02/2019 (PRORROGADA)</t>
  </si>
  <si>
    <t xml:space="preserve">• Disminución de la suma asegurada por pago de indemnizaciones con cargo a la PÓLIZA 22208483
</t>
  </si>
  <si>
    <t>Consultada la siniestralidad a corte de septiembre de 2024, se han ralizado pagos por valor de $366.000.000</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</si>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</sst>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8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center" vertical="top"/>
    </xf>
    <xf numFmtId="0" fontId="0" fillId="0" borderId="3" xfId="0" applyBorder="1" applyAlignment="1">
      <alignment horizontal="center"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file:///C:\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6" zoomScale="90" zoomScaleNormal="90" workbookViewId="0">
      <selection activeCell="A12" sqref="A12:A14"/>
    </sheetView>
  </sheetViews>
  <sheetFormatPr baseColWidth="10" defaultColWidth="0" defaultRowHeight="14.5" x14ac:dyDescent="0.35"/>
  <cols>
    <col min="1" max="1" width="46.1796875" style="7" bestFit="1" customWidth="1"/>
    <col min="2" max="2" width="63.81640625" style="7" customWidth="1"/>
    <col min="3" max="3" width="37.453125" style="7" customWidth="1"/>
    <col min="4" max="4" width="11.453125" style="2" hidden="1" customWidth="1"/>
    <col min="5" max="16384" width="11.453125" style="2" hidden="1"/>
  </cols>
  <sheetData>
    <row r="1" spans="1:3" ht="18.5" x14ac:dyDescent="0.35">
      <c r="A1" s="49" t="s">
        <v>0</v>
      </c>
      <c r="B1" s="49"/>
      <c r="C1" s="49"/>
    </row>
    <row r="2" spans="1:3" x14ac:dyDescent="0.35">
      <c r="A2" s="5" t="s">
        <v>1</v>
      </c>
      <c r="B2" s="50" t="s">
        <v>133</v>
      </c>
      <c r="C2" s="51"/>
    </row>
    <row r="3" spans="1:3" x14ac:dyDescent="0.35">
      <c r="A3" s="5" t="s">
        <v>2</v>
      </c>
      <c r="B3" s="52" t="s">
        <v>134</v>
      </c>
      <c r="C3" s="53"/>
    </row>
    <row r="4" spans="1:3" x14ac:dyDescent="0.35">
      <c r="A4" s="5" t="s">
        <v>3</v>
      </c>
      <c r="B4" s="47" t="s">
        <v>135</v>
      </c>
      <c r="C4" s="53"/>
    </row>
    <row r="5" spans="1:3" ht="14.5" customHeight="1" x14ac:dyDescent="0.35">
      <c r="A5" s="5" t="s">
        <v>4</v>
      </c>
      <c r="B5" s="47" t="s">
        <v>136</v>
      </c>
      <c r="C5" s="53"/>
    </row>
    <row r="6" spans="1:3" x14ac:dyDescent="0.35">
      <c r="A6" s="5" t="s">
        <v>5</v>
      </c>
      <c r="B6" s="36" t="s">
        <v>6</v>
      </c>
      <c r="C6" s="36"/>
    </row>
    <row r="7" spans="1:3" x14ac:dyDescent="0.35">
      <c r="A7" s="5" t="s">
        <v>7</v>
      </c>
      <c r="B7" s="36" t="s">
        <v>137</v>
      </c>
      <c r="C7" s="36"/>
    </row>
    <row r="8" spans="1:3" x14ac:dyDescent="0.35">
      <c r="A8" s="5" t="s">
        <v>8</v>
      </c>
      <c r="B8" s="38" t="s">
        <v>138</v>
      </c>
      <c r="C8" s="38"/>
    </row>
    <row r="9" spans="1:3" x14ac:dyDescent="0.35">
      <c r="A9" s="5" t="s">
        <v>9</v>
      </c>
      <c r="B9" s="38" t="s">
        <v>139</v>
      </c>
      <c r="C9" s="38"/>
    </row>
    <row r="10" spans="1:3" x14ac:dyDescent="0.35">
      <c r="A10" s="5" t="s">
        <v>10</v>
      </c>
      <c r="B10" s="38" t="s">
        <v>140</v>
      </c>
      <c r="C10" s="38"/>
    </row>
    <row r="11" spans="1:3" ht="23.25" customHeight="1" x14ac:dyDescent="0.35">
      <c r="A11" s="5" t="s">
        <v>11</v>
      </c>
      <c r="B11" s="47" t="s">
        <v>141</v>
      </c>
      <c r="C11" s="48"/>
    </row>
    <row r="12" spans="1:3" x14ac:dyDescent="0.35">
      <c r="A12" s="37" t="s">
        <v>12</v>
      </c>
      <c r="B12" s="38" t="s">
        <v>142</v>
      </c>
      <c r="C12" s="36"/>
    </row>
    <row r="13" spans="1:3" ht="30" customHeight="1" x14ac:dyDescent="0.35">
      <c r="A13" s="37"/>
      <c r="B13" s="36"/>
      <c r="C13" s="36"/>
    </row>
    <row r="14" spans="1:3" ht="73.5" customHeight="1" x14ac:dyDescent="0.35">
      <c r="A14" s="37"/>
      <c r="B14" s="36"/>
      <c r="C14" s="36"/>
    </row>
    <row r="15" spans="1:3" ht="29" x14ac:dyDescent="0.35">
      <c r="A15" s="5" t="s">
        <v>13</v>
      </c>
      <c r="B15" s="41">
        <f>SUM(C17,C18,C20,C21,C23)</f>
        <v>2863073050</v>
      </c>
      <c r="C15" s="42"/>
    </row>
    <row r="16" spans="1:3" ht="33.75" customHeight="1" x14ac:dyDescent="0.35">
      <c r="A16" s="43" t="s">
        <v>14</v>
      </c>
      <c r="B16" s="44" t="s">
        <v>15</v>
      </c>
      <c r="C16" s="44"/>
    </row>
    <row r="17" spans="1:3" ht="33.75" customHeight="1" x14ac:dyDescent="0.35">
      <c r="A17" s="43"/>
      <c r="B17" s="11" t="s">
        <v>16</v>
      </c>
      <c r="C17" s="6">
        <v>6072850</v>
      </c>
    </row>
    <row r="18" spans="1:3" ht="33.75" customHeight="1" x14ac:dyDescent="0.35">
      <c r="A18" s="43"/>
      <c r="B18" s="11" t="s">
        <v>17</v>
      </c>
      <c r="C18" s="6"/>
    </row>
    <row r="19" spans="1:3" x14ac:dyDescent="0.35">
      <c r="A19" s="43"/>
      <c r="B19" s="45" t="s">
        <v>18</v>
      </c>
      <c r="C19" s="46"/>
    </row>
    <row r="20" spans="1:3" x14ac:dyDescent="0.35">
      <c r="A20" s="43"/>
      <c r="B20" s="11" t="s">
        <v>68</v>
      </c>
      <c r="C20" s="6">
        <v>1428500100</v>
      </c>
    </row>
    <row r="21" spans="1:3" x14ac:dyDescent="0.35">
      <c r="A21" s="43"/>
      <c r="B21" s="11" t="s">
        <v>143</v>
      </c>
      <c r="C21" s="6">
        <v>1428500100</v>
      </c>
    </row>
    <row r="22" spans="1:3" x14ac:dyDescent="0.35">
      <c r="A22" s="43"/>
      <c r="B22" s="45" t="s">
        <v>19</v>
      </c>
      <c r="C22" s="46"/>
    </row>
    <row r="23" spans="1:3" x14ac:dyDescent="0.35">
      <c r="A23" s="43"/>
      <c r="B23" s="11"/>
      <c r="C23" s="16"/>
    </row>
    <row r="24" spans="1:3" x14ac:dyDescent="0.35">
      <c r="A24" s="5" t="s">
        <v>20</v>
      </c>
      <c r="B24" s="36" t="s">
        <v>144</v>
      </c>
      <c r="C24" s="36"/>
    </row>
    <row r="25" spans="1:3" x14ac:dyDescent="0.35">
      <c r="A25" s="5" t="s">
        <v>21</v>
      </c>
      <c r="B25" s="36" t="s">
        <v>145</v>
      </c>
      <c r="C25" s="36"/>
    </row>
    <row r="26" spans="1:3" x14ac:dyDescent="0.35">
      <c r="A26" s="5" t="s">
        <v>22</v>
      </c>
      <c r="B26" s="36" t="s">
        <v>146</v>
      </c>
      <c r="C26" s="36"/>
    </row>
    <row r="27" spans="1:3" x14ac:dyDescent="0.35">
      <c r="A27" s="5" t="s">
        <v>23</v>
      </c>
      <c r="B27" s="39" t="s">
        <v>149</v>
      </c>
      <c r="C27" s="40"/>
    </row>
    <row r="28" spans="1:3" x14ac:dyDescent="0.35">
      <c r="A28" s="5" t="s">
        <v>24</v>
      </c>
      <c r="B28" s="35" t="s">
        <v>148</v>
      </c>
      <c r="C28" s="35"/>
    </row>
    <row r="29" spans="1:3" x14ac:dyDescent="0.35">
      <c r="A29" s="5" t="s">
        <v>25</v>
      </c>
      <c r="B29" s="36" t="s">
        <v>147</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tabSelected="1" topLeftCell="A11" zoomScale="90" zoomScaleNormal="90" workbookViewId="0">
      <selection activeCell="C52" sqref="C52"/>
    </sheetView>
  </sheetViews>
  <sheetFormatPr baseColWidth="10" defaultColWidth="0" defaultRowHeight="14.5" x14ac:dyDescent="0.35"/>
  <cols>
    <col min="1" max="1" width="44.453125" customWidth="1"/>
    <col min="2" max="2" width="25.81640625" customWidth="1"/>
    <col min="3" max="3" width="100.7265625" customWidth="1"/>
    <col min="4" max="16384" width="11.453125" hidden="1"/>
  </cols>
  <sheetData>
    <row r="1" spans="1:3" ht="18.5" x14ac:dyDescent="0.35">
      <c r="A1" s="64" t="s">
        <v>26</v>
      </c>
      <c r="B1" s="64"/>
      <c r="C1" s="64"/>
    </row>
    <row r="2" spans="1:3" x14ac:dyDescent="0.35">
      <c r="A2" s="13" t="s">
        <v>27</v>
      </c>
      <c r="B2" s="39">
        <v>119532010</v>
      </c>
      <c r="C2" s="40"/>
    </row>
    <row r="3" spans="1:3" x14ac:dyDescent="0.35">
      <c r="A3" s="5" t="s">
        <v>1</v>
      </c>
      <c r="B3" s="36" t="str">
        <f>'GENERALES NOTA 322'!B2:C2</f>
        <v xml:space="preserve">18001333300320210025500 </v>
      </c>
      <c r="C3" s="36"/>
    </row>
    <row r="4" spans="1:3" x14ac:dyDescent="0.35">
      <c r="A4" s="5" t="s">
        <v>2</v>
      </c>
      <c r="B4" s="36" t="str">
        <f>'GENERALES NOTA 322'!B3:C3</f>
        <v xml:space="preserve">JUZGADO TERCERO ADMINISTRATIVO DE FLORENCIA </v>
      </c>
      <c r="C4" s="36"/>
    </row>
    <row r="5" spans="1:3" x14ac:dyDescent="0.35">
      <c r="A5" s="5" t="s">
        <v>3</v>
      </c>
      <c r="B5" s="36" t="str">
        <f>'GENERALES NOTA 322'!B4:C4</f>
        <v>E.S.E. HOSPITAL MARIA INMACULADA de Florencia – Caquetá, ASMET SALUD E.P.S. S.A.S. y 
la CLÍNICA MEDILASER de Florencia – Caquetá</v>
      </c>
      <c r="C5" s="36"/>
    </row>
    <row r="6" spans="1:3" x14ac:dyDescent="0.35">
      <c r="A6" s="5" t="s">
        <v>4</v>
      </c>
      <c r="B6" s="36" t="str">
        <f>'GENERALES NOTA 322'!B5:C5</f>
        <v>Omar Cerquera Vásquez en calidad de hijo de la víctima 20-11-1969, Clemente Cerquera Vásquez en calidad de hijo de la víctima 10-09-1976, Aldemar Cerquera Vásquez en calidad de hijo de la víctima 09-05-1971, Bilma Milena Cerquera Vásquez en calidad de hija de la víctima 14-11-1979, Irma Lorena Cerquera Vásquez en calidad de hija de la víctima 23-06-1982, Laura Elvira Cerquera Vásquez en calidad de hija de la víctima 12-09-1974, Orlando Cerquera Vásquez en calidad de hijo de la víctima 22-06-1965, Francisco Javier Cerquera Velázquez 21-01-1968 en calidad de hijo de la víctima, Calixto Cerquera Vásquez en calidad de hijo de la víctima 03-02-1972, María del Socorro Vázquez Córdoba, en calidad de compañera permanente de la víctima (no es posible determinar fecha de nacimiento.
Yesenia Cerquera Chavarro,Brayan Cerquera Chavarro Anderson Cerquera Chavarro,Melani Cerquera Alfonso, Heider Matías Cerquera Alfonso, Kerly Julieth Cerquera José Andrés Cerquera Rivillas, Ingrid Dayana Cerquera Rivillas Jady Jimena Cerquera Rivillas, Emanuel Llanos Cerquera, Valentina Llanos Cerquera, Lida Fernanda Llanos Cerquera, Alber Nikolay Rodríguez Cerquera, Johan Camilo Mosquera Cerquera, Jeidy Dayanna Mosquera Cerquera, Tatiana Mosquera Cerquera,Emerson Leguízamo Cerquera, Kevin Rodolfo Cerquera,Danna Yirley Cerquera Cabrera Leidy Johana Cerquera Cabrera Omar Alexis Cerquera Nidier Orlando Cerquera Cabrera, Daniel Leandro Cerquera Ramos, Paula Nicol Cerquera Ramírez, Karem Yaritza Cerquera Velandia y Marlon Estiven Cerquera Velandia, Marly Sofía Cerquera López, Jaider Julián Cerquera López, Yesica Yulieth Cerquera Rodríguez, actuando  en calidad de nietos de la víctima.</v>
      </c>
      <c r="C6" s="36"/>
    </row>
    <row r="7" spans="1:3" x14ac:dyDescent="0.35">
      <c r="A7" s="5" t="s">
        <v>5</v>
      </c>
      <c r="B7" s="36" t="str">
        <f>'GENERALES NOTA 322'!B6:C6</f>
        <v>LLAMADA EN GARANTIA</v>
      </c>
      <c r="C7" s="36"/>
    </row>
    <row r="8" spans="1:3" x14ac:dyDescent="0.35">
      <c r="A8" s="13" t="s">
        <v>28</v>
      </c>
      <c r="B8" s="36">
        <v>22208483</v>
      </c>
      <c r="C8" s="36"/>
    </row>
    <row r="9" spans="1:3" x14ac:dyDescent="0.35">
      <c r="A9" s="13" t="s">
        <v>11</v>
      </c>
      <c r="B9" s="36" t="s">
        <v>150</v>
      </c>
      <c r="C9" s="36"/>
    </row>
    <row r="10" spans="1:3" x14ac:dyDescent="0.35">
      <c r="A10" s="13" t="s">
        <v>29</v>
      </c>
      <c r="B10" s="39">
        <v>3000000000</v>
      </c>
      <c r="C10" s="65"/>
    </row>
    <row r="11" spans="1:3" x14ac:dyDescent="0.35">
      <c r="A11" s="13" t="s">
        <v>30</v>
      </c>
      <c r="B11" s="39" t="s">
        <v>151</v>
      </c>
      <c r="C11" s="40"/>
    </row>
    <row r="12" spans="1:3" x14ac:dyDescent="0.35">
      <c r="A12" s="13" t="s">
        <v>31</v>
      </c>
      <c r="B12" s="52" t="s">
        <v>117</v>
      </c>
      <c r="C12" s="53"/>
    </row>
    <row r="13" spans="1:3" x14ac:dyDescent="0.35">
      <c r="A13" s="13" t="s">
        <v>32</v>
      </c>
      <c r="B13" s="36" t="s">
        <v>152</v>
      </c>
      <c r="C13" s="36"/>
    </row>
    <row r="14" spans="1:3" x14ac:dyDescent="0.35">
      <c r="A14" s="13" t="s">
        <v>33</v>
      </c>
      <c r="B14" s="36" t="s">
        <v>97</v>
      </c>
      <c r="C14" s="36"/>
    </row>
    <row r="15" spans="1:3" x14ac:dyDescent="0.35">
      <c r="A15" s="13" t="s">
        <v>34</v>
      </c>
      <c r="B15" s="36" t="s">
        <v>97</v>
      </c>
      <c r="C15" s="36"/>
    </row>
    <row r="16" spans="1:3" x14ac:dyDescent="0.35">
      <c r="A16" s="62" t="s">
        <v>35</v>
      </c>
      <c r="B16" s="36"/>
      <c r="C16" s="36"/>
    </row>
    <row r="17" spans="1:3" x14ac:dyDescent="0.35">
      <c r="A17" s="63"/>
      <c r="B17" s="9" t="s">
        <v>36</v>
      </c>
      <c r="C17" s="10" t="s">
        <v>37</v>
      </c>
    </row>
    <row r="18" spans="1:3" x14ac:dyDescent="0.35">
      <c r="A18" s="63"/>
      <c r="B18" s="11"/>
      <c r="C18" s="11"/>
    </row>
    <row r="19" spans="1:3" x14ac:dyDescent="0.35">
      <c r="A19" s="63"/>
      <c r="B19" s="11"/>
      <c r="C19" s="11"/>
    </row>
    <row r="20" spans="1:3" x14ac:dyDescent="0.35">
      <c r="A20" s="63"/>
      <c r="B20" s="11"/>
      <c r="C20" s="11"/>
    </row>
    <row r="21" spans="1:3" x14ac:dyDescent="0.35">
      <c r="A21" s="13" t="s">
        <v>38</v>
      </c>
      <c r="B21" s="36" t="s">
        <v>96</v>
      </c>
      <c r="C21" s="36"/>
    </row>
    <row r="22" spans="1:3" x14ac:dyDescent="0.35">
      <c r="A22" s="13" t="s">
        <v>39</v>
      </c>
      <c r="B22" s="52"/>
      <c r="C22" s="53"/>
    </row>
    <row r="23" spans="1:3" x14ac:dyDescent="0.35">
      <c r="A23" s="13" t="s">
        <v>40</v>
      </c>
      <c r="B23" s="36" t="s">
        <v>112</v>
      </c>
      <c r="C23" s="36"/>
    </row>
    <row r="24" spans="1:3" x14ac:dyDescent="0.35">
      <c r="A24" s="13" t="s">
        <v>41</v>
      </c>
      <c r="B24" s="36"/>
      <c r="C24" s="36"/>
    </row>
    <row r="25" spans="1:3" x14ac:dyDescent="0.35">
      <c r="A25" s="13" t="s">
        <v>42</v>
      </c>
      <c r="B25" s="36"/>
      <c r="C25" s="36"/>
    </row>
    <row r="26" spans="1:3" x14ac:dyDescent="0.35">
      <c r="A26" s="12" t="s">
        <v>43</v>
      </c>
      <c r="B26" s="36" t="s">
        <v>96</v>
      </c>
      <c r="C26" s="36"/>
    </row>
    <row r="27" spans="1:3" x14ac:dyDescent="0.35">
      <c r="A27" s="61" t="s">
        <v>44</v>
      </c>
      <c r="B27" s="61"/>
      <c r="C27" s="61"/>
    </row>
    <row r="28" spans="1:3" ht="14.5" customHeight="1" x14ac:dyDescent="0.35">
      <c r="A28" s="56" t="s">
        <v>45</v>
      </c>
      <c r="B28" s="57"/>
      <c r="C28" s="31"/>
    </row>
    <row r="29" spans="1:3" ht="14.5" customHeight="1" x14ac:dyDescent="0.35">
      <c r="A29" s="58" t="s">
        <v>46</v>
      </c>
      <c r="B29" s="59"/>
      <c r="C29" s="31"/>
    </row>
    <row r="30" spans="1:3" ht="14.5" customHeight="1" x14ac:dyDescent="0.35">
      <c r="A30" s="58" t="s">
        <v>153</v>
      </c>
      <c r="B30" s="59"/>
      <c r="C30" s="32" t="s">
        <v>154</v>
      </c>
    </row>
    <row r="31" spans="1:3" ht="14.5" customHeight="1" x14ac:dyDescent="0.35">
      <c r="A31" s="58"/>
      <c r="B31" s="59"/>
      <c r="C31" s="31"/>
    </row>
    <row r="32" spans="1:3" x14ac:dyDescent="0.35">
      <c r="A32" s="58"/>
      <c r="B32" s="59"/>
      <c r="C32" s="31"/>
    </row>
    <row r="33" spans="1:3" ht="14.5" customHeight="1" x14ac:dyDescent="0.35">
      <c r="A33" s="58" t="s">
        <v>47</v>
      </c>
      <c r="B33" s="59"/>
      <c r="C33" s="31"/>
    </row>
    <row r="34" spans="1:3" ht="14.5" customHeight="1" x14ac:dyDescent="0.35">
      <c r="A34" s="58" t="s">
        <v>48</v>
      </c>
      <c r="B34" s="59"/>
      <c r="C34" s="33"/>
    </row>
    <row r="35" spans="1:3" x14ac:dyDescent="0.35">
      <c r="A35" s="56" t="s">
        <v>49</v>
      </c>
      <c r="B35" s="57"/>
      <c r="C35" s="34"/>
    </row>
    <row r="36" spans="1:3" x14ac:dyDescent="0.35">
      <c r="A36" s="60" t="s">
        <v>50</v>
      </c>
      <c r="B36" s="60"/>
      <c r="C36" s="60"/>
    </row>
    <row r="37" spans="1:3" x14ac:dyDescent="0.35">
      <c r="A37" s="54" t="s">
        <v>51</v>
      </c>
      <c r="B37" s="54"/>
      <c r="C37" s="11" t="s">
        <v>155</v>
      </c>
    </row>
    <row r="38" spans="1:3" x14ac:dyDescent="0.35">
      <c r="A38" s="54" t="s">
        <v>52</v>
      </c>
      <c r="B38" s="54"/>
      <c r="C38" s="11" t="s">
        <v>155</v>
      </c>
    </row>
    <row r="39" spans="1:3" x14ac:dyDescent="0.35">
      <c r="A39" s="54" t="s">
        <v>53</v>
      </c>
      <c r="B39" s="54"/>
      <c r="C39" s="11" t="s">
        <v>155</v>
      </c>
    </row>
    <row r="40" spans="1:3" x14ac:dyDescent="0.35">
      <c r="A40" s="54" t="s">
        <v>54</v>
      </c>
      <c r="B40" s="54"/>
      <c r="C40" s="11" t="s">
        <v>155</v>
      </c>
    </row>
    <row r="41" spans="1:3" x14ac:dyDescent="0.35">
      <c r="A41" s="54" t="s">
        <v>55</v>
      </c>
      <c r="B41" s="54"/>
      <c r="C41" s="11" t="s">
        <v>155</v>
      </c>
    </row>
    <row r="42" spans="1:3" x14ac:dyDescent="0.35">
      <c r="A42" s="54" t="s">
        <v>56</v>
      </c>
      <c r="B42" s="54"/>
      <c r="C42" s="11" t="s">
        <v>155</v>
      </c>
    </row>
    <row r="43" spans="1:3" x14ac:dyDescent="0.35">
      <c r="A43" s="54" t="s">
        <v>57</v>
      </c>
      <c r="B43" s="54"/>
      <c r="C43" s="11" t="s">
        <v>155</v>
      </c>
    </row>
    <row r="44" spans="1:3" x14ac:dyDescent="0.35">
      <c r="A44" s="54" t="s">
        <v>58</v>
      </c>
      <c r="B44" s="54"/>
      <c r="C44" s="11" t="s">
        <v>155</v>
      </c>
    </row>
    <row r="45" spans="1:3" x14ac:dyDescent="0.35">
      <c r="A45" s="54" t="s">
        <v>59</v>
      </c>
      <c r="B45" s="54"/>
      <c r="C45" s="11" t="s">
        <v>155</v>
      </c>
    </row>
    <row r="46" spans="1:3" x14ac:dyDescent="0.35">
      <c r="A46" s="54" t="s">
        <v>60</v>
      </c>
      <c r="B46" s="54"/>
      <c r="C46" s="11" t="s">
        <v>155</v>
      </c>
    </row>
    <row r="47" spans="1:3" x14ac:dyDescent="0.35">
      <c r="A47" s="54" t="s">
        <v>61</v>
      </c>
      <c r="B47" s="54"/>
      <c r="C47" s="11" t="s">
        <v>155</v>
      </c>
    </row>
    <row r="48" spans="1:3" x14ac:dyDescent="0.35">
      <c r="A48" s="54" t="s">
        <v>62</v>
      </c>
      <c r="B48" s="54"/>
      <c r="C48" s="11" t="s">
        <v>155</v>
      </c>
    </row>
    <row r="49" spans="1:3" x14ac:dyDescent="0.35">
      <c r="A49" s="54" t="s">
        <v>63</v>
      </c>
      <c r="B49" s="54"/>
      <c r="C49" s="11" t="s">
        <v>155</v>
      </c>
    </row>
    <row r="50" spans="1:3" x14ac:dyDescent="0.35">
      <c r="A50" s="54" t="s">
        <v>64</v>
      </c>
      <c r="B50" s="54"/>
      <c r="C50" s="11" t="s">
        <v>155</v>
      </c>
    </row>
    <row r="51" spans="1:3" x14ac:dyDescent="0.35">
      <c r="A51" s="54" t="s">
        <v>65</v>
      </c>
      <c r="B51" s="54"/>
      <c r="C51" s="11" t="s">
        <v>155</v>
      </c>
    </row>
    <row r="52" spans="1:3" x14ac:dyDescent="0.35">
      <c r="A52" s="54" t="s">
        <v>66</v>
      </c>
      <c r="B52" s="54"/>
      <c r="C52" s="11" t="s">
        <v>155</v>
      </c>
    </row>
    <row r="53" spans="1:3" x14ac:dyDescent="0.35">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19" zoomScaleNormal="100" workbookViewId="0">
      <selection activeCell="C22" sqref="C22"/>
    </sheetView>
  </sheetViews>
  <sheetFormatPr baseColWidth="10" defaultColWidth="0" defaultRowHeight="14.5" x14ac:dyDescent="0.35"/>
  <cols>
    <col min="1" max="1" width="52.1796875" customWidth="1"/>
    <col min="2" max="2" width="35.453125" customWidth="1"/>
    <col min="3" max="3" width="96" customWidth="1"/>
    <col min="4" max="8" width="11.453125" hidden="1" customWidth="1"/>
    <col min="9" max="9" width="12" hidden="1" customWidth="1"/>
    <col min="10" max="16384" width="11.453125" hidden="1"/>
  </cols>
  <sheetData>
    <row r="1" spans="1:6" ht="18.5" x14ac:dyDescent="0.35">
      <c r="A1" s="64" t="s">
        <v>67</v>
      </c>
      <c r="B1" s="64"/>
      <c r="C1" s="64"/>
    </row>
    <row r="2" spans="1:6" x14ac:dyDescent="0.35">
      <c r="A2" s="20" t="s">
        <v>27</v>
      </c>
      <c r="B2" s="70" t="str">
        <f>'[2]AUTOS NOTA 321'!B2:C2</f>
        <v xml:space="preserve">SINIESTRO   LEGIS </v>
      </c>
      <c r="C2" s="71"/>
    </row>
    <row r="3" spans="1:6" x14ac:dyDescent="0.35">
      <c r="A3" s="21" t="s">
        <v>1</v>
      </c>
      <c r="B3" s="72" t="str">
        <f>'GENERALES NOTA 322'!B2:C2</f>
        <v xml:space="preserve">18001333300320210025500 </v>
      </c>
      <c r="C3" s="72"/>
    </row>
    <row r="4" spans="1:6" x14ac:dyDescent="0.35">
      <c r="A4" s="21" t="s">
        <v>2</v>
      </c>
      <c r="B4" s="72" t="str">
        <f>'GENERALES NOTA 322'!B3:C3</f>
        <v xml:space="preserve">JUZGADO TERCERO ADMINISTRATIVO DE FLORENCIA </v>
      </c>
      <c r="C4" s="72"/>
    </row>
    <row r="5" spans="1:6" x14ac:dyDescent="0.35">
      <c r="A5" s="21" t="s">
        <v>3</v>
      </c>
      <c r="B5" s="72" t="str">
        <f>'GENERALES NOTA 322'!B4:C4</f>
        <v>E.S.E. HOSPITAL MARIA INMACULADA de Florencia – Caquetá, ASMET SALUD E.P.S. S.A.S. y 
la CLÍNICA MEDILASER de Florencia – Caquetá</v>
      </c>
      <c r="C5" s="72"/>
    </row>
    <row r="6" spans="1:6" ht="14.5" customHeight="1" x14ac:dyDescent="0.35">
      <c r="A6" s="21" t="s">
        <v>4</v>
      </c>
      <c r="B6" s="72" t="str">
        <f>'GENERALES NOTA 322'!B5:C5</f>
        <v>Omar Cerquera Vásquez en calidad de hijo de la víctima 20-11-1969, Clemente Cerquera Vásquez en calidad de hijo de la víctima 10-09-1976, Aldemar Cerquera Vásquez en calidad de hijo de la víctima 09-05-1971, Bilma Milena Cerquera Vásquez en calidad de hija de la víctima 14-11-1979, Irma Lorena Cerquera Vásquez en calidad de hija de la víctima 23-06-1982, Laura Elvira Cerquera Vásquez en calidad de hija de la víctima 12-09-1974, Orlando Cerquera Vásquez en calidad de hijo de la víctima 22-06-1965, Francisco Javier Cerquera Velázquez 21-01-1968 en calidad de hijo de la víctima, Calixto Cerquera Vásquez en calidad de hijo de la víctima 03-02-1972, María del Socorro Vázquez Córdoba, en calidad de compañera permanente de la víctima (no es posible determinar fecha de nacimiento.
Yesenia Cerquera Chavarro,Brayan Cerquera Chavarro Anderson Cerquera Chavarro,Melani Cerquera Alfonso, Heider Matías Cerquera Alfonso, Kerly Julieth Cerquera José Andrés Cerquera Rivillas, Ingrid Dayana Cerquera Rivillas Jady Jimena Cerquera Rivillas, Emanuel Llanos Cerquera, Valentina Llanos Cerquera, Lida Fernanda Llanos Cerquera, Alber Nikolay Rodríguez Cerquera, Johan Camilo Mosquera Cerquera, Jeidy Dayanna Mosquera Cerquera, Tatiana Mosquera Cerquera,Emerson Leguízamo Cerquera, Kevin Rodolfo Cerquera,Danna Yirley Cerquera Cabrera Leidy Johana Cerquera Cabrera Omar Alexis Cerquera Nidier Orlando Cerquera Cabrera, Daniel Leandro Cerquera Ramos, Paula Nicol Cerquera Ramírez, Karem Yaritza Cerquera Velandia y Marlon Estiven Cerquera Velandia, Marly Sofía Cerquera López, Jaider Julián Cerquera López, Yesica Yulieth Cerquera Rodríguez, actuando  en calidad de nietos de la víctima.</v>
      </c>
      <c r="C6" s="72"/>
    </row>
    <row r="7" spans="1:6" x14ac:dyDescent="0.35">
      <c r="A7" s="21" t="s">
        <v>5</v>
      </c>
      <c r="B7" s="72" t="str">
        <f>'GENERALES NOTA 322'!B6:C6</f>
        <v>LLAMADA EN GARANTIA</v>
      </c>
      <c r="C7" s="72"/>
    </row>
    <row r="8" spans="1:6" ht="29" x14ac:dyDescent="0.35">
      <c r="A8" s="21" t="s">
        <v>13</v>
      </c>
      <c r="B8" s="66">
        <f>'GENERALES NOTA 322'!B15:C15</f>
        <v>2863073050</v>
      </c>
      <c r="C8" s="67"/>
    </row>
    <row r="9" spans="1:6" x14ac:dyDescent="0.35">
      <c r="A9" s="73" t="s">
        <v>14</v>
      </c>
      <c r="B9" s="74" t="s">
        <v>15</v>
      </c>
      <c r="C9" s="75"/>
    </row>
    <row r="10" spans="1:6" x14ac:dyDescent="0.35">
      <c r="A10" s="73"/>
      <c r="B10" s="22" t="s">
        <v>16</v>
      </c>
      <c r="C10" s="19">
        <f>'GENERALES NOTA 322'!C17</f>
        <v>6072850</v>
      </c>
    </row>
    <row r="11" spans="1:6" x14ac:dyDescent="0.35">
      <c r="A11" s="73"/>
      <c r="B11" s="22" t="s">
        <v>17</v>
      </c>
      <c r="C11" s="19">
        <f>'GENERALES NOTA 322'!C18</f>
        <v>0</v>
      </c>
    </row>
    <row r="12" spans="1:6" x14ac:dyDescent="0.35">
      <c r="A12" s="73"/>
      <c r="B12" s="74"/>
      <c r="C12" s="75"/>
    </row>
    <row r="13" spans="1:6" x14ac:dyDescent="0.35">
      <c r="A13" s="73"/>
      <c r="B13" s="22" t="s">
        <v>68</v>
      </c>
      <c r="C13" s="24"/>
    </row>
    <row r="14" spans="1:6" x14ac:dyDescent="0.35">
      <c r="A14" s="73"/>
      <c r="B14" s="22" t="s">
        <v>69</v>
      </c>
      <c r="C14" s="24"/>
      <c r="E14" t="s">
        <v>70</v>
      </c>
      <c r="F14" s="17">
        <v>0.7</v>
      </c>
    </row>
    <row r="15" spans="1:6" x14ac:dyDescent="0.35">
      <c r="A15" s="23" t="s">
        <v>71</v>
      </c>
      <c r="B15" s="70" t="s">
        <v>72</v>
      </c>
      <c r="C15" s="71"/>
    </row>
    <row r="16" spans="1:6" ht="15" customHeight="1" x14ac:dyDescent="0.35">
      <c r="A16" s="21" t="s">
        <v>73</v>
      </c>
      <c r="B16" s="68"/>
      <c r="C16" s="69"/>
    </row>
    <row r="17" spans="1:3" ht="28.5" customHeight="1" x14ac:dyDescent="0.35">
      <c r="A17" s="14" t="s">
        <v>74</v>
      </c>
      <c r="B17" s="78">
        <f>((C19+C20+C22+C23)-C26)*C25*C27</f>
        <v>100000000</v>
      </c>
      <c r="C17" s="78"/>
    </row>
    <row r="18" spans="1:3" x14ac:dyDescent="0.35">
      <c r="A18" s="23" t="s">
        <v>75</v>
      </c>
      <c r="B18" s="76" t="s">
        <v>15</v>
      </c>
      <c r="C18" s="77"/>
    </row>
    <row r="19" spans="1:3" x14ac:dyDescent="0.35">
      <c r="A19" s="84"/>
      <c r="B19" s="22" t="s">
        <v>16</v>
      </c>
      <c r="C19" s="19">
        <v>100000000</v>
      </c>
    </row>
    <row r="20" spans="1:3" x14ac:dyDescent="0.35">
      <c r="A20" s="85"/>
      <c r="B20" s="22" t="s">
        <v>17</v>
      </c>
      <c r="C20" s="19">
        <v>0</v>
      </c>
    </row>
    <row r="21" spans="1:3" x14ac:dyDescent="0.35">
      <c r="A21" s="85"/>
      <c r="B21" s="74" t="s">
        <v>18</v>
      </c>
      <c r="C21" s="75"/>
    </row>
    <row r="22" spans="1:3" x14ac:dyDescent="0.35">
      <c r="A22" s="85"/>
      <c r="B22" s="22" t="s">
        <v>68</v>
      </c>
      <c r="C22" s="19">
        <v>0</v>
      </c>
    </row>
    <row r="23" spans="1:3" ht="29" x14ac:dyDescent="0.35">
      <c r="A23" s="85"/>
      <c r="B23" s="22" t="s">
        <v>76</v>
      </c>
      <c r="C23" s="19">
        <v>0</v>
      </c>
    </row>
    <row r="24" spans="1:3" x14ac:dyDescent="0.35">
      <c r="A24" s="85"/>
      <c r="B24" s="74" t="s">
        <v>77</v>
      </c>
      <c r="C24" s="75"/>
    </row>
    <row r="25" spans="1:3" x14ac:dyDescent="0.35">
      <c r="A25" s="25"/>
      <c r="B25" s="22" t="s">
        <v>78</v>
      </c>
      <c r="C25" s="26">
        <v>1</v>
      </c>
    </row>
    <row r="26" spans="1:3" x14ac:dyDescent="0.35">
      <c r="A26" s="27"/>
      <c r="B26" s="22" t="s">
        <v>30</v>
      </c>
      <c r="C26" s="28">
        <v>0</v>
      </c>
    </row>
    <row r="27" spans="1:3" x14ac:dyDescent="0.35">
      <c r="A27" s="27"/>
      <c r="B27" s="22" t="s">
        <v>79</v>
      </c>
      <c r="C27" s="26">
        <v>1</v>
      </c>
    </row>
    <row r="28" spans="1:3" x14ac:dyDescent="0.35">
      <c r="A28" s="18" t="s">
        <v>80</v>
      </c>
      <c r="B28" s="78">
        <f>IFERROR(B17*(VLOOKUP(B15,Hoja2!$G$1:$H$6,2,0)),16666)</f>
        <v>70000000</v>
      </c>
      <c r="C28" s="78"/>
    </row>
    <row r="29" spans="1:3" ht="29" x14ac:dyDescent="0.35">
      <c r="A29" s="21" t="s">
        <v>81</v>
      </c>
      <c r="B29" s="79"/>
      <c r="C29" s="80"/>
    </row>
    <row r="30" spans="1:3" ht="29" x14ac:dyDescent="0.35">
      <c r="A30" s="21" t="s">
        <v>82</v>
      </c>
      <c r="B30" s="81"/>
      <c r="C30" s="82"/>
    </row>
    <row r="31" spans="1:3" ht="18.5" x14ac:dyDescent="0.35">
      <c r="A31" s="29" t="s">
        <v>83</v>
      </c>
      <c r="B31" s="29"/>
      <c r="C31" s="29"/>
    </row>
    <row r="32" spans="1:3" x14ac:dyDescent="0.35">
      <c r="A32" s="30" t="s">
        <v>84</v>
      </c>
      <c r="B32" s="83"/>
      <c r="C32" s="83"/>
    </row>
    <row r="33" spans="1:3" x14ac:dyDescent="0.35">
      <c r="A33" s="30" t="s">
        <v>85</v>
      </c>
      <c r="B33" s="83"/>
      <c r="C33" s="83"/>
    </row>
    <row r="34" spans="1:3" x14ac:dyDescent="0.35">
      <c r="A34" s="27"/>
      <c r="B34" s="27"/>
      <c r="C34" s="27"/>
    </row>
    <row r="35" spans="1:3" x14ac:dyDescent="0.35">
      <c r="A35" s="27"/>
      <c r="B35" s="27"/>
      <c r="C35" s="27"/>
    </row>
    <row r="36" spans="1:3" x14ac:dyDescent="0.35">
      <c r="A36" s="27"/>
      <c r="B36" s="27"/>
      <c r="C36" s="27"/>
    </row>
    <row r="37" spans="1:3" x14ac:dyDescent="0.3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5" x14ac:dyDescent="0.35"/>
  <cols>
    <col min="1" max="1" width="30.453125" customWidth="1"/>
    <col min="2" max="3" width="69.26953125" customWidth="1"/>
    <col min="4" max="16384" width="10.81640625" hidden="1"/>
  </cols>
  <sheetData>
    <row r="1" spans="1:3" ht="18.5" x14ac:dyDescent="0.35">
      <c r="A1" s="64" t="s">
        <v>86</v>
      </c>
      <c r="B1" s="64"/>
      <c r="C1" s="64"/>
    </row>
    <row r="2" spans="1:3" ht="17.149999999999999" customHeight="1" x14ac:dyDescent="0.35">
      <c r="A2" s="13" t="s">
        <v>27</v>
      </c>
      <c r="B2" s="39" t="str">
        <f>'[2]AUTOS NOTA 321'!B2:C2</f>
        <v xml:space="preserve">SINIESTRO   LEGIS </v>
      </c>
      <c r="C2" s="40"/>
    </row>
    <row r="3" spans="1:3" ht="16" customHeight="1" x14ac:dyDescent="0.35">
      <c r="A3" s="5" t="s">
        <v>1</v>
      </c>
      <c r="B3" s="36" t="str">
        <f>'GENERALES NOTA 322'!B2:C2</f>
        <v xml:space="preserve">18001333300320210025500 </v>
      </c>
      <c r="C3" s="36"/>
    </row>
    <row r="4" spans="1:3" x14ac:dyDescent="0.35">
      <c r="A4" s="5" t="s">
        <v>2</v>
      </c>
      <c r="B4" s="36" t="str">
        <f>'GENERALES NOTA 322'!B3:C3</f>
        <v xml:space="preserve">JUZGADO TERCERO ADMINISTRATIVO DE FLORENCIA </v>
      </c>
      <c r="C4" s="36"/>
    </row>
    <row r="5" spans="1:3" ht="29.15" customHeight="1" x14ac:dyDescent="0.35">
      <c r="A5" s="5" t="s">
        <v>3</v>
      </c>
      <c r="B5" s="36" t="str">
        <f>'GENERALES NOTA 322'!B4:C4</f>
        <v>E.S.E. HOSPITAL MARIA INMACULADA de Florencia – Caquetá, ASMET SALUD E.P.S. S.A.S. y 
la CLÍNICA MEDILASER de Florencia – Caquetá</v>
      </c>
      <c r="C5" s="36"/>
    </row>
    <row r="6" spans="1:3" x14ac:dyDescent="0.35">
      <c r="A6" s="5" t="s">
        <v>4</v>
      </c>
      <c r="B6" s="36" t="str">
        <f>'GENERALES NOTA 322'!B5:C5</f>
        <v>Omar Cerquera Vásquez en calidad de hijo de la víctima 20-11-1969, Clemente Cerquera Vásquez en calidad de hijo de la víctima 10-09-1976, Aldemar Cerquera Vásquez en calidad de hijo de la víctima 09-05-1971, Bilma Milena Cerquera Vásquez en calidad de hija de la víctima 14-11-1979, Irma Lorena Cerquera Vásquez en calidad de hija de la víctima 23-06-1982, Laura Elvira Cerquera Vásquez en calidad de hija de la víctima 12-09-1974, Orlando Cerquera Vásquez en calidad de hijo de la víctima 22-06-1965, Francisco Javier Cerquera Velázquez 21-01-1968 en calidad de hijo de la víctima, Calixto Cerquera Vásquez en calidad de hijo de la víctima 03-02-1972, María del Socorro Vázquez Córdoba, en calidad de compañera permanente de la víctima (no es posible determinar fecha de nacimiento.
Yesenia Cerquera Chavarro,Brayan Cerquera Chavarro Anderson Cerquera Chavarro,Melani Cerquera Alfonso, Heider Matías Cerquera Alfonso, Kerly Julieth Cerquera José Andrés Cerquera Rivillas, Ingrid Dayana Cerquera Rivillas Jady Jimena Cerquera Rivillas, Emanuel Llanos Cerquera, Valentina Llanos Cerquera, Lida Fernanda Llanos Cerquera, Alber Nikolay Rodríguez Cerquera, Johan Camilo Mosquera Cerquera, Jeidy Dayanna Mosquera Cerquera, Tatiana Mosquera Cerquera,Emerson Leguízamo Cerquera, Kevin Rodolfo Cerquera,Danna Yirley Cerquera Cabrera Leidy Johana Cerquera Cabrera Omar Alexis Cerquera Nidier Orlando Cerquera Cabrera, Daniel Leandro Cerquera Ramos, Paula Nicol Cerquera Ramírez, Karem Yaritza Cerquera Velandia y Marlon Estiven Cerquera Velandia, Marly Sofía Cerquera López, Jaider Julián Cerquera López, Yesica Yulieth Cerquera Rodríguez, actuando  en calidad de nietos de la víctima.</v>
      </c>
      <c r="C6" s="36"/>
    </row>
    <row r="7" spans="1:3" ht="43.5" customHeight="1" x14ac:dyDescent="0.35">
      <c r="A7" s="5" t="s">
        <v>5</v>
      </c>
      <c r="B7" s="36" t="str">
        <f>'GENERALES NOTA 322'!B6:C6</f>
        <v>LLAMADA EN GARANTIA</v>
      </c>
      <c r="C7" s="36"/>
    </row>
    <row r="8" spans="1:3" x14ac:dyDescent="0.35">
      <c r="A8" s="5" t="s">
        <v>87</v>
      </c>
      <c r="B8" s="36"/>
      <c r="C8" s="36"/>
    </row>
    <row r="9" spans="1:3" x14ac:dyDescent="0.35">
      <c r="A9" s="15" t="s">
        <v>75</v>
      </c>
      <c r="B9" s="86"/>
      <c r="C9" s="86"/>
    </row>
    <row r="10" spans="1:3" x14ac:dyDescent="0.35">
      <c r="A10" s="15" t="s">
        <v>88</v>
      </c>
      <c r="B10" s="36"/>
      <c r="C10" s="36"/>
    </row>
    <row r="11" spans="1:3" ht="29" x14ac:dyDescent="0.35">
      <c r="A11" s="15" t="s">
        <v>89</v>
      </c>
      <c r="B11" s="87"/>
      <c r="C11" s="55"/>
    </row>
    <row r="12" spans="1:3" ht="58" x14ac:dyDescent="0.35">
      <c r="A12" s="5" t="s">
        <v>90</v>
      </c>
      <c r="B12" s="36"/>
      <c r="C12" s="36"/>
    </row>
    <row r="13" spans="1:3" ht="58" x14ac:dyDescent="0.35">
      <c r="A13" s="5" t="s">
        <v>91</v>
      </c>
      <c r="B13" s="36"/>
      <c r="C13" s="36"/>
    </row>
    <row r="14" spans="1:3" x14ac:dyDescent="0.35">
      <c r="A14" s="5" t="s">
        <v>92</v>
      </c>
      <c r="B14" s="11"/>
      <c r="C14" s="11"/>
    </row>
    <row r="15" spans="1:3" x14ac:dyDescent="0.35">
      <c r="A15" s="15" t="s">
        <v>93</v>
      </c>
      <c r="B15" s="36"/>
      <c r="C15" s="36"/>
    </row>
    <row r="16" spans="1:3" x14ac:dyDescent="0.35">
      <c r="A16" s="11" t="s">
        <v>94</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53125" defaultRowHeight="14.5" x14ac:dyDescent="0.35"/>
  <sheetData>
    <row r="1" spans="1:1" x14ac:dyDescent="0.35">
      <c r="A1" t="s">
        <v>95</v>
      </c>
    </row>
    <row r="2" spans="1:1" x14ac:dyDescent="0.35">
      <c r="A2" t="s">
        <v>96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4296875" defaultRowHeight="14.5" x14ac:dyDescent="0.35"/>
  <cols>
    <col min="4" max="4" width="20.1796875" bestFit="1" customWidth="1"/>
    <col min="5" max="5" width="42.81640625" bestFit="1" customWidth="1"/>
    <col min="7" max="7" width="26.453125" customWidth="1"/>
  </cols>
  <sheetData>
    <row r="1" spans="1:12" x14ac:dyDescent="0.35">
      <c r="A1" s="8" t="s">
        <v>31</v>
      </c>
      <c r="B1" t="s">
        <v>97</v>
      </c>
      <c r="C1" s="8" t="s">
        <v>35</v>
      </c>
      <c r="D1" s="8" t="s">
        <v>39</v>
      </c>
      <c r="E1" s="3" t="s">
        <v>40</v>
      </c>
      <c r="F1" s="2" t="s">
        <v>70</v>
      </c>
      <c r="G1" s="2" t="s">
        <v>72</v>
      </c>
      <c r="H1" s="4">
        <v>0.7</v>
      </c>
      <c r="I1" t="s">
        <v>98</v>
      </c>
      <c r="J1" t="s">
        <v>99</v>
      </c>
      <c r="L1" t="s">
        <v>6</v>
      </c>
    </row>
    <row r="2" spans="1:12" x14ac:dyDescent="0.35">
      <c r="A2" t="s">
        <v>100</v>
      </c>
      <c r="B2" t="s">
        <v>96</v>
      </c>
      <c r="C2" t="s">
        <v>101</v>
      </c>
      <c r="D2" s="2" t="s">
        <v>102</v>
      </c>
      <c r="E2" s="1" t="s">
        <v>103</v>
      </c>
      <c r="F2" s="2" t="s">
        <v>104</v>
      </c>
      <c r="G2" s="2" t="s">
        <v>105</v>
      </c>
      <c r="H2" s="4">
        <v>0.25</v>
      </c>
      <c r="I2" t="s">
        <v>106</v>
      </c>
      <c r="J2" t="s">
        <v>107</v>
      </c>
      <c r="L2" t="s">
        <v>108</v>
      </c>
    </row>
    <row r="3" spans="1:12" x14ac:dyDescent="0.35">
      <c r="A3" t="s">
        <v>109</v>
      </c>
      <c r="C3" t="s">
        <v>110</v>
      </c>
      <c r="D3" s="2" t="s">
        <v>111</v>
      </c>
      <c r="E3" s="1" t="s">
        <v>112</v>
      </c>
      <c r="F3" s="2" t="s">
        <v>113</v>
      </c>
      <c r="G3" s="2" t="s">
        <v>114</v>
      </c>
      <c r="H3" s="4">
        <v>0.55000000000000004</v>
      </c>
      <c r="I3" t="s">
        <v>115</v>
      </c>
      <c r="J3" t="s">
        <v>116</v>
      </c>
    </row>
    <row r="4" spans="1:12" x14ac:dyDescent="0.35">
      <c r="A4" t="s">
        <v>117</v>
      </c>
      <c r="C4" t="s">
        <v>118</v>
      </c>
      <c r="E4" s="1" t="s">
        <v>119</v>
      </c>
      <c r="G4" s="2" t="s">
        <v>120</v>
      </c>
      <c r="H4" s="4">
        <v>0.15</v>
      </c>
      <c r="I4" t="s">
        <v>121</v>
      </c>
      <c r="J4" t="s">
        <v>122</v>
      </c>
    </row>
    <row r="5" spans="1:12" x14ac:dyDescent="0.35">
      <c r="A5" t="s">
        <v>123</v>
      </c>
      <c r="E5" s="1" t="s">
        <v>124</v>
      </c>
      <c r="G5" s="2" t="s">
        <v>125</v>
      </c>
      <c r="H5" s="4">
        <v>0.7</v>
      </c>
      <c r="I5" t="s">
        <v>126</v>
      </c>
      <c r="J5" t="s">
        <v>127</v>
      </c>
    </row>
    <row r="6" spans="1:12" x14ac:dyDescent="0.35">
      <c r="E6" s="1" t="s">
        <v>128</v>
      </c>
      <c r="G6" s="2" t="s">
        <v>129</v>
      </c>
      <c r="H6" s="4">
        <v>0.3</v>
      </c>
      <c r="J6" t="s">
        <v>130</v>
      </c>
    </row>
    <row r="7" spans="1:12" x14ac:dyDescent="0.35">
      <c r="E7" s="1" t="s">
        <v>131</v>
      </c>
      <c r="G7" s="2" t="s">
        <v>104</v>
      </c>
    </row>
    <row r="8" spans="1:12" x14ac:dyDescent="0.35">
      <c r="E8" s="1" t="s">
        <v>132</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CD393833B186944A0A837CB0070EACA" ma:contentTypeVersion="16" ma:contentTypeDescription="Crear nuevo documento." ma:contentTypeScope="" ma:versionID="c57e4301c856effae381757b1227d765">
  <xsd:schema xmlns:xsd="http://www.w3.org/2001/XMLSchema" xmlns:xs="http://www.w3.org/2001/XMLSchema" xmlns:p="http://schemas.microsoft.com/office/2006/metadata/properties" xmlns:ns2="39c72b90-33f0-47a8-93a0-b0e80e69708d" xmlns:ns3="55bf16b8-db60-4153-a954-9d3ee6a964fe" targetNamespace="http://schemas.microsoft.com/office/2006/metadata/properties" ma:root="true" ma:fieldsID="f95610b8a37476780c9d1d79fd554481" ns2:_="" ns3:_="">
    <xsd:import namespace="39c72b90-33f0-47a8-93a0-b0e80e69708d"/>
    <xsd:import namespace="55bf16b8-db60-4153-a954-9d3ee6a964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72b90-33f0-47a8-93a0-b0e80e6970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bf16b8-db60-4153-a954-9d3ee6a964f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7" nillable="true" ma:displayName="Taxonomy Catch All Column" ma:hidden="true" ma:list="{590a5bc6-11ed-4d54-9942-1af284d4f5da}" ma:internalName="TaxCatchAll" ma:showField="CatchAllData" ma:web="55bf16b8-db60-4153-a954-9d3ee6a964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5bf16b8-db60-4153-a954-9d3ee6a964fe" xsi:nil="true"/>
    <lcf76f155ced4ddcb4097134ff3c332f xmlns="39c72b90-33f0-47a8-93a0-b0e80e69708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289F3A-1DCE-4AA2-AA30-F1DFE75F0D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72b90-33f0-47a8-93a0-b0e80e69708d"/>
    <ds:schemaRef ds:uri="55bf16b8-db60-4153-a954-9d3ee6a96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7C3FC2-FAC3-43F2-ABB2-7E94BF7D253D}">
  <ds:schemaRefs>
    <ds:schemaRef ds:uri="http://schemas.microsoft.com/office/2006/metadata/properties"/>
    <ds:schemaRef ds:uri="http://schemas.microsoft.com/office/infopath/2007/PartnerControls"/>
    <ds:schemaRef ds:uri="55bf16b8-db60-4153-a954-9d3ee6a964fe"/>
    <ds:schemaRef ds:uri="39c72b90-33f0-47a8-93a0-b0e80e69708d"/>
  </ds:schemaRefs>
</ds:datastoreItem>
</file>

<file path=customXml/itemProps3.xml><?xml version="1.0" encoding="utf-8"?>
<ds:datastoreItem xmlns:ds="http://schemas.openxmlformats.org/officeDocument/2006/customXml" ds:itemID="{A62480D8-9625-4238-A20C-AD612718CC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Romero Garcia, Angela Maria (ALLIANZ COLOMBIA)</cp:lastModifiedBy>
  <cp:revision/>
  <dcterms:created xsi:type="dcterms:W3CDTF">2020-12-07T14:41:17Z</dcterms:created>
  <dcterms:modified xsi:type="dcterms:W3CDTF">2024-10-17T23:05:14Z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0x0101005CD393833B186944A0A837CB0070EACA</vt:lpwstr>
  </property>
  <property fmtid="{D5CDD505-2E9C-101B-9397-08002B2CF9AE}" pid="31" name="MediaServiceImageTags">
    <vt:lpwstr/>
  </property>
  <property fmtid="{D5CDD505-2E9C-101B-9397-08002B2CF9AE}" pid="32" name="_AdHocReviewCycleID">
    <vt:i4>289935808</vt:i4>
  </property>
  <property fmtid="{D5CDD505-2E9C-101B-9397-08002B2CF9AE}" pid="33" name="_NewReviewCycle">
    <vt:lpwstr/>
  </property>
  <property fmtid="{D5CDD505-2E9C-101B-9397-08002B2CF9AE}" pid="34" name="_EmailSubject">
    <vt:lpwstr>ENVÍO DE ANTECEDENTES | RAD. 2021-00255, OMAR CERQUERA VASQUEZ Siniestro 119532010</vt:lpwstr>
  </property>
  <property fmtid="{D5CDD505-2E9C-101B-9397-08002B2CF9AE}" pid="35" name="_AuthorEmail">
    <vt:lpwstr>angela.romero@allianz.co</vt:lpwstr>
  </property>
  <property fmtid="{D5CDD505-2E9C-101B-9397-08002B2CF9AE}" pid="36" name="_AuthorEmailDisplayName">
    <vt:lpwstr>Romero Garcia, Angela Maria (ALLIANZ COLOMBIA)</vt:lpwstr>
  </property>
</Properties>
</file>