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<sst xmlns="http://schemas.openxmlformats.org/spreadsheetml/2006/main" count="524" uniqueCount="524">
  <si>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</si>
  <si>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</si>
  <si>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</si>
  <si>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</si>
  <si>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</si>
  <si>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</si>
  <si>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</si>
  <si>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</si>
  <si>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</si>
  <si>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</si>
  <si>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</si>
  <si>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</si>
  <si>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</si>
  <si>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</si>
  <si>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</si>
  <si>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</si>
  <si>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</si>
  <si>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</si>
  <si>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6484117</t>
  </si>
  <si>
    <t xml:space="preserve">RAMA JUDICIAL - NO GENERA COPIA</t>
  </si>
  <si>
    <t xml:space="preserve">VILLAVICENCIO</t>
  </si>
  <si>
    <t xml:space="preserve">ADMINISTRATIVO ORAL No. 3</t>
  </si>
  <si>
    <t xml:space="preserve">REPARACION DIRECTA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</si>
  <si>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</si>
  <si>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</si>
  <si>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50001333300320190022300</t>
  </si>
  <si>
    <t xml:space="preserve">34427347</t>
  </si>
  <si>
    <t xml:space="preserve">ACTA DE AUDIENCIA - CPMACTA AUDIENCIA DE PRUEBAS SUSPENDE DILIGENCIA   DOCUMENTO FIRMADO ELECTRÓNICAMENTE PORDIEGO ANDRES BARBON ROA FECHA FIRMAAPR  5 2024  932AM&lt;br&gt; Actuación notificada en RAMA UNIFICADA para el despacho: DESPACHO 002 - JUZGADO ADMINISTRATIVO - SIN SECCIÓN - ORAL - SAN JOSÉ DEL GUAVIARE  - GUAVIARE</t>
  </si>
  <si>
    <t xml:space="preserve">https://www.litigando.com/Liti/Clientes/hoja_vida_proceso.jsp?identificador=6484117</t>
  </si>
  <si>
    <t xml:space="preserve">HOJAVIDA</t>
  </si>
  <si>
    <t xml:space="preserve">link</t>
  </si>
  <si>
    <t xml:space="preserve">SIN AUTO</t>
  </si>
  <si>
    <t xml:space="preserve">SIN AUTO</t>
  </si>
  <si>
    <t xml:space="preserve">link</t>
  </si>
  <si>
    <t xml:space="preserve">6484117</t>
  </si>
  <si>
    <t xml:space="preserve">RAMA JUDICIAL - NO GENERA COPIA</t>
  </si>
  <si>
    <t xml:space="preserve">VILLAVICENCIO</t>
  </si>
  <si>
    <t xml:space="preserve">DESPACHO 002 - JUZGADO ADMINISTRATIVO - SIN SECCIÓN - ORAL - SAN JOSÉ DEL GUAVIARE  - GUAVIARE</t>
  </si>
  <si>
    <t xml:space="preserve">REPARACION DIRECTA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</si>
  <si>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</si>
  <si>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</si>
  <si>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50001333300320190022300</t>
  </si>
  <si>
    <t xml:space="preserve">34427347</t>
  </si>
  <si>
    <t xml:space="preserve">ACTA DE AUDIENCIA - CPMACTA AUDIENCIA DE PRUEBAS SUSPENDE DILIGENCIA   DOCUMENTO FIRMADO ELECTRÓNICAMENTE PORDIEGO ANDRES BARBON ROA FECHA FIRMAAPR  5 2024  932AM&lt;br&gt; Actuación notificada en RAMA UNIFICADA para el despacho: DESPACHO 002 - JUZGADO ADMINISTRATIVO - SIN SECCIÓN - ORAL - SAN JOSÉ DEL GUAVIARE  - GUAVIARE</t>
  </si>
  <si>
    <t xml:space="preserve">https://www.litigando.com/Liti/Clientes/hoja_vida_proceso.jsp?identificador=6484117</t>
  </si>
  <si>
    <t xml:space="preserve">HOJAVIDA</t>
  </si>
  <si>
    <t xml:space="preserve">link</t>
  </si>
  <si>
    <t xml:space="preserve">SIN AUTO</t>
  </si>
  <si>
    <t xml:space="preserve">SIN AUTO</t>
  </si>
  <si>
    <t xml:space="preserve">link</t>
  </si>
  <si>
    <t xml:space="preserve">6509073</t>
  </si>
  <si>
    <t xml:space="preserve">RAMA JUDICIAL - NO GENERA COPIA</t>
  </si>
  <si>
    <t xml:space="preserve">VILLAVICENCIO</t>
  </si>
  <si>
    <t xml:space="preserve">JUZGADO MUNICIPAL  CIVIL ORAL 009 VILLAVICENCIO-META</t>
  </si>
  <si>
    <t xml:space="preserve">VERBAL</t>
  </si>
  <si>
    <t xml:space="preserve">DIEGO ZAPATA ZAPATA</t>
  </si>
  <si>
    <t xml:space="preserve">ASEGURADORA SOLIDARIA DE COLOMBIA</t>
  </si>
  <si>
    <t xml:space="preserve">50001400300120210015500</t>
  </si>
  <si>
    <t xml:space="preserve">34427373</t>
  </si>
  <si>
    <t xml:space="preserve">AUTO REQUIERE -&lt;br&gt; Actuación notificada en RAMA UNIFICADA para el despacho: JUZGADO MUNICIPAL  CIVIL ORAL 009 VILLAVICENCIO-META</t>
  </si>
  <si>
    <t xml:space="preserve">https://www.litigando.com/Liti/Clientes/hoja_vida_proceso.jsp?identificador=6509073</t>
  </si>
  <si>
    <t xml:space="preserve">HOJAVIDA</t>
  </si>
  <si>
    <t xml:space="preserve">link</t>
  </si>
  <si>
    <t xml:space="preserve">SIN AUTO</t>
  </si>
  <si>
    <t xml:space="preserve">SIN AUTO</t>
  </si>
  <si>
    <t xml:space="preserve">link</t>
  </si>
  <si>
    <t xml:space="preserve">6509073</t>
  </si>
  <si>
    <t xml:space="preserve">RAMA JUDICIAL - NO GENERA COPIA</t>
  </si>
  <si>
    <t xml:space="preserve">VILLAVICENCIO</t>
  </si>
  <si>
    <t xml:space="preserve">CIVIL MUNICIPAL No. 9</t>
  </si>
  <si>
    <t xml:space="preserve">VERBAL</t>
  </si>
  <si>
    <t xml:space="preserve">DIEGO ZAPATA ZAPATA</t>
  </si>
  <si>
    <t xml:space="preserve">ASEGURADORA SOLIDARIA DE COLOMBIA</t>
  </si>
  <si>
    <t xml:space="preserve">50001400300120210015500</t>
  </si>
  <si>
    <t xml:space="preserve">34427373</t>
  </si>
  <si>
    <t xml:space="preserve">AUTO REQUIERE -&lt;br&gt; Actuación notificada en RAMA UNIFICADA para el despacho: JUZGADO MUNICIPAL  CIVIL ORAL 009 VILLAVICENCIO-META</t>
  </si>
  <si>
    <t xml:space="preserve">https://www.litigando.com/Liti/Clientes/hoja_vida_proceso.jsp?identificador=6509073</t>
  </si>
  <si>
    <t xml:space="preserve">HOJAVIDA</t>
  </si>
  <si>
    <t xml:space="preserve">link</t>
  </si>
  <si>
    <t xml:space="preserve">SIN AUTO</t>
  </si>
  <si>
    <t xml:space="preserve">SIN AUTO</t>
  </si>
  <si>
    <t xml:space="preserve">link</t>
  </si>
  <si>
    <t xml:space="preserve">6789177</t>
  </si>
  <si>
    <t xml:space="preserve">RAMA JUDICIAL - NO GENERA COPIA</t>
  </si>
  <si>
    <t xml:space="preserve">CARTAGENA</t>
  </si>
  <si>
    <t xml:space="preserve">CIVIL CIRCUITO No. 9</t>
  </si>
  <si>
    <t xml:space="preserve">EJECUTIVO</t>
  </si>
  <si>
    <t xml:space="preserve">MARINA CECILIA MANJARREZ MENDOZA</t>
  </si>
  <si>
    <t xml:space="preserve">TRANSPORTES PEMAPE SA ASEGURADORA SOLIDARIA DE COLOMBIA ENTIDAD COOPERATIVA Y RONILD GUERRERO LOPEZ</t>
  </si>
  <si>
    <t xml:space="preserve">13001310300920210030700</t>
  </si>
  <si>
    <t xml:space="preserve">34426182</t>
  </si>
  <si>
    <t xml:space="preserve">A SECRETARÍA - PASA AUTO A SECRETARIA AUTO DECIDE - SOLICITA ACLARAR MEDIDA&lt;br&gt; Actuación notificada en RAMA UNIFICADA para el despacho: JUZGADO 009 CIVIL DEL CIRCUITO DE CARTAGENA - BOLÍVAR</t>
  </si>
  <si>
    <t xml:space="preserve">https://www.litigando.com/Liti/Clientes/hoja_vida_proceso.jsp?identificador=6789177</t>
  </si>
  <si>
    <t xml:space="preserve">HOJAVIDA</t>
  </si>
  <si>
    <t xml:space="preserve">link</t>
  </si>
  <si>
    <t xml:space="preserve">SIN AUTO</t>
  </si>
  <si>
    <t xml:space="preserve">SIN AUTO</t>
  </si>
  <si>
    <t xml:space="preserve">link</t>
  </si>
  <si>
    <t xml:space="preserve">30894802</t>
  </si>
  <si>
    <t xml:space="preserve">6789177</t>
  </si>
  <si>
    <t xml:space="preserve">RAMA JUDICIAL - NO GENERA COPIA</t>
  </si>
  <si>
    <t xml:space="preserve">CARTAGENA</t>
  </si>
  <si>
    <t xml:space="preserve">CIVIL CIRCUITO No. 9</t>
  </si>
  <si>
    <t xml:space="preserve">EJECUTIVO</t>
  </si>
  <si>
    <t xml:space="preserve">MARINA CECILIA MANJARREZ MENDOZA</t>
  </si>
  <si>
    <t xml:space="preserve">TRANSPORTES PEMAPE SA ASEGURADORA SOLIDARIA DE COLOMBIA ENTIDAD COOPERATIVA Y RONILD GUERRERO LOPEZ</t>
  </si>
  <si>
    <t xml:space="preserve">13001310300920210030700</t>
  </si>
  <si>
    <t xml:space="preserve">34426183</t>
  </si>
  <si>
    <t xml:space="preserve">AGREGAR MEMORIAL - RESPUESTA AL REQUERIMIENTO AL DESPACHO - INFORMANDO QUE PRESENTAN RESPUESTA AL REQUERIMIENTO&lt;br&gt; Actuación notificada en RAMA UNIFICADA para el despacho: JUZGADO 009 CIVIL DEL CIRCUITO DE CARTAGENA - BOLÍVAR</t>
  </si>
  <si>
    <t xml:space="preserve">https://www.litigando.com/Liti/Clientes/hoja_vida_proceso.jsp?identificador=6789177</t>
  </si>
  <si>
    <t xml:space="preserve">HOJAVIDA</t>
  </si>
  <si>
    <t xml:space="preserve">link</t>
  </si>
  <si>
    <t xml:space="preserve">SIN AUTO</t>
  </si>
  <si>
    <t xml:space="preserve">SIN AUTO</t>
  </si>
  <si>
    <t xml:space="preserve">link</t>
  </si>
  <si>
    <t xml:space="preserve">30894802</t>
  </si>
  <si>
    <t xml:space="preserve">6789177</t>
  </si>
  <si>
    <t xml:space="preserve">RAMA JUDICIAL - NO GENERA COPIA</t>
  </si>
  <si>
    <t xml:space="preserve">CARTAGENA</t>
  </si>
  <si>
    <t xml:space="preserve">JUZGADO 009 CIVIL DEL CIRCUITO DE CARTAGENA - BOLÍVAR</t>
  </si>
  <si>
    <t xml:space="preserve">EJECUTIVO</t>
  </si>
  <si>
    <t xml:space="preserve">MARINA CECILIA MANJARREZ MENDOZA</t>
  </si>
  <si>
    <t xml:space="preserve">TRANSPORTES PEMAPE SA ASEGURADORA SOLIDARIA DE COLOMBIA ENTIDAD COOPERATIVA Y RONILD GUERRERO LOPEZ</t>
  </si>
  <si>
    <t xml:space="preserve">13001310300920210030700</t>
  </si>
  <si>
    <t xml:space="preserve">34426182</t>
  </si>
  <si>
    <t xml:space="preserve">A SECRETARÍA - PASA AUTO A SECRETARIA AUTO DECIDE - SOLICITA ACLARAR MEDIDA&lt;br&gt; Actuación notificada en RAMA UNIFICADA para el despacho: JUZGADO 009 CIVIL DEL CIRCUITO DE CARTAGENA - BOLÍVAR</t>
  </si>
  <si>
    <t xml:space="preserve">https://www.litigando.com/Liti/Clientes/hoja_vida_proceso.jsp?identificador=6789177</t>
  </si>
  <si>
    <t xml:space="preserve">HOJAVIDA</t>
  </si>
  <si>
    <t xml:space="preserve">link</t>
  </si>
  <si>
    <t xml:space="preserve">SIN AUTO</t>
  </si>
  <si>
    <t xml:space="preserve">SIN AUTO</t>
  </si>
  <si>
    <t xml:space="preserve">link</t>
  </si>
  <si>
    <t xml:space="preserve">30894802</t>
  </si>
  <si>
    <t xml:space="preserve">6789177</t>
  </si>
  <si>
    <t xml:space="preserve">RAMA JUDICIAL - NO GENERA COPIA</t>
  </si>
  <si>
    <t xml:space="preserve">CARTAGENA</t>
  </si>
  <si>
    <t xml:space="preserve">JUZGADO 009 CIVIL DEL CIRCUITO DE CARTAGENA - BOLÍVAR</t>
  </si>
  <si>
    <t xml:space="preserve">EJECUTIVO</t>
  </si>
  <si>
    <t xml:space="preserve">MARINA CECILIA MANJARREZ MENDOZA</t>
  </si>
  <si>
    <t xml:space="preserve">TRANSPORTES PEMAPE SA ASEGURADORA SOLIDARIA DE COLOMBIA ENTIDAD COOPERATIVA Y RONILD GUERRERO LOPEZ</t>
  </si>
  <si>
    <t xml:space="preserve">13001310300920210030700</t>
  </si>
  <si>
    <t xml:space="preserve">34426183</t>
  </si>
  <si>
    <t xml:space="preserve">AGREGAR MEMORIAL - RESPUESTA AL REQUERIMIENTO AL DESPACHO - INFORMANDO QUE PRESENTAN RESPUESTA AL REQUERIMIENTO&lt;br&gt; Actuación notificada en RAMA UNIFICADA para el despacho: JUZGADO 009 CIVIL DEL CIRCUITO DE CARTAGENA - BOLÍVAR</t>
  </si>
  <si>
    <t xml:space="preserve">https://www.litigando.com/Liti/Clientes/hoja_vida_proceso.jsp?identificador=6789177</t>
  </si>
  <si>
    <t xml:space="preserve">HOJAVIDA</t>
  </si>
  <si>
    <t xml:space="preserve">link</t>
  </si>
  <si>
    <t xml:space="preserve">SIN AUTO</t>
  </si>
  <si>
    <t xml:space="preserve">SIN AUTO</t>
  </si>
  <si>
    <t xml:space="preserve">link</t>
  </si>
  <si>
    <t xml:space="preserve">30894802</t>
  </si>
  <si>
    <t xml:space="preserve">7130416</t>
  </si>
  <si>
    <t xml:space="preserve">RAMA JUDICIAL - NO GENERA COPIA</t>
  </si>
  <si>
    <t xml:space="preserve">CALI</t>
  </si>
  <si>
    <t xml:space="preserve">CIVIL CIRCUITO No. 6</t>
  </si>
  <si>
    <t xml:space="preserve">EJECUTIVO</t>
  </si>
  <si>
    <t xml:space="preserve">HAROLD ANDRES MILLAN PAREDES JULIO CESAR RAMIREZ IZQUIERDO</t>
  </si>
  <si>
    <t xml:space="preserve">ASEGURADORA SOLIDARIA DE COLOMBIA ENTIDAD COOPERATIVA TAXIS Y AUTOS CALI S EN C</t>
  </si>
  <si>
    <t xml:space="preserve">76001310300620220021600</t>
  </si>
  <si>
    <t xml:space="preserve">34428080</t>
  </si>
  <si>
    <t xml:space="preserve">AUTO FIJA FECHA AUDIENCIA Y O DILIGENCIA - CONVOCA A AUDIENCIA INICIAL Y DE INSTRUCCIÓN Y JUZGAMIENTO PARA EL DÍA 19 DE JUNIO DE 2024 A LAS 900 AM DE FORMA VIRTUAL DECRETO DE PRUEBAS FIJACION ESTADO - ACTUACIÓN REGISTRADA EL 03 04 2024 A LAS 093541&lt;br&gt; Actuación notificada en RAMA UNIFICADA para el despacho: JUZGADO 006 CIVIL DEL CIRCUITO DE CALI - VALLE DEL CAUCA</t>
  </si>
  <si>
    <t xml:space="preserve">https://www.litigando.com/Liti/Clientes/hoja_vida_proceso.jsp?identificador=7130416</t>
  </si>
  <si>
    <t xml:space="preserve">HOJAVIDA</t>
  </si>
  <si>
    <t xml:space="preserve">link</t>
  </si>
  <si>
    <t xml:space="preserve">SIN AUTO</t>
  </si>
  <si>
    <t xml:space="preserve">SIN AUTO</t>
  </si>
  <si>
    <t xml:space="preserve">link</t>
  </si>
  <si>
    <t xml:space="preserve">7130416</t>
  </si>
  <si>
    <t xml:space="preserve">RAMA JUDICIAL - NO GENERA COPIA</t>
  </si>
  <si>
    <t xml:space="preserve">CALI</t>
  </si>
  <si>
    <t xml:space="preserve">JUZGADO 006 CIVIL DEL CIRCUITO DE CALI - VALLE DEL CAUCA</t>
  </si>
  <si>
    <t xml:space="preserve">EJECUTIVO</t>
  </si>
  <si>
    <t xml:space="preserve">HAROLD ANDRES MILLAN PAREDES JULIO CESAR RAMIREZ IZQUIERDO</t>
  </si>
  <si>
    <t xml:space="preserve">ASEGURADORA SOLIDARIA DE COLOMBIA ENTIDAD COOPERATIVA TAXIS Y AUTOS CALI S EN C</t>
  </si>
  <si>
    <t xml:space="preserve">76001310300620220021600</t>
  </si>
  <si>
    <t xml:space="preserve">34428080</t>
  </si>
  <si>
    <t xml:space="preserve">AUTO FIJA FECHA AUDIENCIA Y O DILIGENCIA - CONVOCA A AUDIENCIA INICIAL Y DE INSTRUCCIÓN Y JUZGAMIENTO PARA EL DÍA 19 DE JUNIO DE 2024 A LAS 900 AM DE FORMA VIRTUAL DECRETO DE PRUEBAS FIJACION ESTADO - ACTUACIÓN REGISTRADA EL 03 04 2024 A LAS 093541&lt;br&gt; Actuación notificada en RAMA UNIFICADA para el despacho: JUZGADO 006 CIVIL DEL CIRCUITO DE CALI - VALLE DEL CAUCA</t>
  </si>
  <si>
    <t xml:space="preserve">https://www.litigando.com/Liti/Clientes/hoja_vida_proceso.jsp?identificador=7130416</t>
  </si>
  <si>
    <t xml:space="preserve">HOJAVIDA</t>
  </si>
  <si>
    <t xml:space="preserve">link</t>
  </si>
  <si>
    <t xml:space="preserve">SIN AUTO</t>
  </si>
  <si>
    <t xml:space="preserve">SIN AUTO</t>
  </si>
  <si>
    <t xml:space="preserve">link</t>
  </si>
  <si>
    <t xml:space="preserve">7316634</t>
  </si>
  <si>
    <t xml:space="preserve">RAMA JUDICIAL - NO GENERA COPIA</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</si>
  <si>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</si>
  <si>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</si>
  <si>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</si>
  <si>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</si>
  <si>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</si>
  <si>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</si>
  <si>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34427190</t>
  </si>
  <si>
    <t xml:space="preserve">AGREGAR MEMORIAL -  CONSTANCIA SECRETARIAL - LINK ACCESO AUDIENCIA&lt;br&gt; Actuación notificada en RAMA UNIFICADA para el despacho: JUZGADO 001 CIVIL MUNICIPAL DE GARZÓN - HUILA</t>
  </si>
  <si>
    <t xml:space="preserve">https://www.litigando.com/Liti/Clientes/hoja_vida_proceso.jsp?identificador=7316634</t>
  </si>
  <si>
    <t xml:space="preserve">HOJAVIDA</t>
  </si>
  <si>
    <t xml:space="preserve">link</t>
  </si>
  <si>
    <t xml:space="preserve">SIN AUTO</t>
  </si>
  <si>
    <t xml:space="preserve">SIN AUTO</t>
  </si>
  <si>
    <t xml:space="preserve">link</t>
  </si>
  <si>
    <t xml:space="preserve">8605246546</t>
  </si>
  <si>
    <t xml:space="preserve">7316634</t>
  </si>
  <si>
    <t xml:space="preserve">RAMA JUDICIAL - NO GENERA COPIA</t>
  </si>
  <si>
    <t xml:space="preserve">GARZON</t>
  </si>
  <si>
    <t xml:space="preserve">JUZGADO 001 CIVIL MUNICIPAL DE GARZÓN - HUILA</t>
  </si>
  <si>
    <t xml:space="preserve">EJECUTIVO</t>
  </si>
  <si>
    <t xml:space="preserve">ESE HOSPITAL DEPARTAMENTAL SAN VICENTE DE PAUL DE GARZON</t>
  </si>
  <si>
    <t xml:space="preserve">ASEGURADORA SOLIDARIA DE COLOMBIA ENTIDAD COOPERATIVA</t>
  </si>
  <si>
    <t xml:space="preserve">41298400300120220040200</t>
  </si>
  <si>
    <t xml:space="preserve">34427190</t>
  </si>
  <si>
    <t xml:space="preserve">AGREGAR MEMORIAL -  CONSTANCIA SECRETARIAL - LINK ACCESO AUDIENCIA&lt;br&gt; Actuación notificada en RAMA UNIFICADA para el despacho: JUZGADO 001 CIVIL MUNICIPAL DE GARZÓN - HUILA</t>
  </si>
  <si>
    <t xml:space="preserve">https://www.litigando.com/Liti/Clientes/hoja_vida_proceso.jsp?identificador=7316634</t>
  </si>
  <si>
    <t xml:space="preserve">HOJAVIDA</t>
  </si>
  <si>
    <t xml:space="preserve">link</t>
  </si>
  <si>
    <t xml:space="preserve">SIN AUTO</t>
  </si>
  <si>
    <t xml:space="preserve">SIN AUTO</t>
  </si>
  <si>
    <t xml:space="preserve">link</t>
  </si>
  <si>
    <t xml:space="preserve">8605246546</t>
  </si>
  <si>
    <t xml:space="preserve">7789481</t>
  </si>
  <si>
    <t xml:space="preserve">RAMA JUDICIAL - NO GENERA COPIA</t>
  </si>
  <si>
    <t xml:space="preserve">IBAGUE</t>
  </si>
  <si>
    <t xml:space="preserve">004 MUNICIPAL PEQUEÑAS CAUSAS - PROMISCUO</t>
  </si>
  <si>
    <t xml:space="preserve">EJECUTIVO</t>
  </si>
  <si>
    <t xml:space="preserve">IPS MAS SALUD SAS</t>
  </si>
  <si>
    <t xml:space="preserve">ASEGURADORA SOLIDARIA DE COLOMBIA ENTIDAD COOPERATIVA</t>
  </si>
  <si>
    <t xml:space="preserve">73001418900420230071600</t>
  </si>
  <si>
    <t xml:space="preserve">34428028</t>
  </si>
  <si>
    <t xml:space="preserve">ARCHIVO DEFINITIVO - SE ARCHIVA EN CARPETA DIGITAL  ABRIL 2024 VENCE EJECUTORIA - EL 27022024 A LAS 500 PM QUEDÓ EJECUTORIADO AUTO DE FECHA 21022024 SIN RECURSOS&lt;br&gt; Actuación notificada en el despacho: 004 MUNICIPAL PEQUEÑAS CAUSAS - PROMISCUO</t>
  </si>
  <si>
    <t xml:space="preserve">https://www.litigando.com/Liti/Clientes/hoja_vida_proceso.jsp?identificador=7789481</t>
  </si>
  <si>
    <t xml:space="preserve">HOJAVIDA</t>
  </si>
  <si>
    <t xml:space="preserve">link</t>
  </si>
  <si>
    <t xml:space="preserve">SIN AUTO</t>
  </si>
  <si>
    <t xml:space="preserve">SIN AUTO</t>
  </si>
  <si>
    <t xml:space="preserve">link</t>
  </si>
  <si>
    <t xml:space="preserve">7789481</t>
  </si>
  <si>
    <t xml:space="preserve">RAMA JUDICIAL - NO GENERA COPIA</t>
  </si>
  <si>
    <t xml:space="preserve">IBAGUE</t>
  </si>
  <si>
    <t xml:space="preserve">JUZ. TRANSITORIO DE PEQ. CAUSAS Y COMP.MULTIPLE 04</t>
  </si>
  <si>
    <t xml:space="preserve">EJECUTIVO</t>
  </si>
  <si>
    <t xml:space="preserve">IPS MAS SALUD SAS</t>
  </si>
  <si>
    <t xml:space="preserve">ASEGURADORA SOLIDARIA DE COLOMBIA ENTIDAD COOPERATIVA</t>
  </si>
  <si>
    <t xml:space="preserve">73001418900420230071600</t>
  </si>
  <si>
    <t xml:space="preserve">34428028</t>
  </si>
  <si>
    <t xml:space="preserve">ARCHIVO DEFINITIVO - SE ARCHIVA EN CARPETA DIGITAL  ABRIL 2024 VENCE EJECUTORIA - EL 27022024 A LAS 500 PM QUEDÓ EJECUTORIADO AUTO DE FECHA 21022024 SIN RECURSOS&lt;br&gt; Actuación notificada en el despacho: 004 MUNICIPAL PEQUEÑAS CAUSAS - PROMISCUO</t>
  </si>
  <si>
    <t xml:space="preserve">https://www.litigando.com/Liti/Clientes/hoja_vida_proceso.jsp?identificador=7789481</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</si>
  <si>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</si>
  <si>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</si>
  <si>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</si>
  <si>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</si>
  <si>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</si>
  <si>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</si>
  <si>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</si>
  <si>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</si>
  <si>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</si>
  <si>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</si>
  <si>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</si>
  <si>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</si>
  <si>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</si>
  <si>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</si>
  <si>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</si>
  <si>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</si>
  <si>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</si>
  <si>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</si>
  <si>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</si>
  <si>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</si>
  <si>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</si>
  <si>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</si>
  <si>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</si>
  <si>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Barranquilla</t>
  </si>
  <si>
    <t xml:space="preserve">Juzgado Municipal - Civil 11 - Barranquilla</t>
  </si>
  <si>
    <t xml:space="preserve">Ejecutivo</t>
  </si>
  <si>
    <t xml:space="preserve">CLINICA DE FRACTURAS CENTRO DE ORTOPEDIA Y TRAUMATOLOGIA SA</t>
  </si>
  <si>
    <t xml:space="preserve">ASEGURADORA SOLIDARIA DE COLOMBIA LTDA</t>
  </si>
  <si>
    <t xml:space="preserve">08001405301120190026200</t>
  </si>
  <si>
    <t xml:space="preserve">AUTO FIJA FECHA</t>
  </si>
  <si>
    <t xml:space="preserve">02:00:00 PM</t>
  </si>
  <si>
    <t xml:space="preserve">https://www.litigando.com/Liti/Clientes/hoja_vida_proceso.jsp?identificador=5951863</t>
  </si>
  <si>
    <t xml:space="preserve">HOJAVIDA</t>
  </si>
  <si>
    <t xml:space="preserve">link</t>
  </si>
  <si>
    <t xml:space="preserve">link</t>
  </si>
  <si>
    <t xml:space="preserve">ESTADO</t>
  </si>
  <si>
    <t xml:space="preserve">Cali</t>
  </si>
  <si>
    <t xml:space="preserve">Administrativo Del Circuito No. 10</t>
  </si>
  <si>
    <t xml:space="preserve">Reparacion Directa</t>
  </si>
  <si>
    <t xml:space="preserve">SANDRA PATRICIA ESPINOSA MOSQUERA Y OTROS</t>
  </si>
  <si>
    <t xml:space="preserve">MUNICPIO DE CALI ASEGURADORA  SOLIDARIA</t>
  </si>
  <si>
    <t xml:space="preserve">76001333301020200032200</t>
  </si>
  <si>
    <t xml:space="preserve">AUTO CONVOCA AUDIENCIA INICIAL CVE. DOCUMENTO FIRMADO ELECTRONICAMENTE POR:MARIA ELENA CAICEDO YELA FECHA FIRMA:FEB 16 2024 4:54PM</t>
  </si>
  <si>
    <t xml:space="preserve">11:00:00 AM</t>
  </si>
  <si>
    <t xml:space="preserve">https://www.litigando.com/Liti/Clientes/hoja_vida_proceso.jsp?identificador=6546974</t>
  </si>
  <si>
    <t xml:space="preserve">HOJAVIDA</t>
  </si>
  <si>
    <t xml:space="preserve">link</t>
  </si>
  <si>
    <t xml:space="preserve">link</t>
  </si>
  <si>
    <t xml:space="preserve">ESTADO ADMINISTRATIVO</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</si>
  <si>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</si>
  <si>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</si>
  <si>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</si>
  <si>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</si>
  <si>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</si>
  <si>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</si>
  <si>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AUTO REPROGRAMA AUDIENCIA JUEVES DIECIOCHO (18) DE ABRIL DE 2024 A LAS 02:30 PM</t>
  </si>
  <si>
    <t xml:space="preserve">02:30:00 PM</t>
  </si>
  <si>
    <t xml:space="preserve">https://www.litigando.com/Liti/Clientes/hoja_vida_proceso.jsp?identificador=6949817</t>
  </si>
  <si>
    <t xml:space="preserve">HOJAVIDA</t>
  </si>
  <si>
    <t xml:space="preserve">link</t>
  </si>
  <si>
    <t xml:space="preserve">link</t>
  </si>
  <si>
    <t xml:space="preserve">ESTADO</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</si>
  <si>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</si>
  <si>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</si>
  <si>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</si>
  <si>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</si>
  <si>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</si>
  <si>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</si>
  <si>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APLAZAR COMO EN EFECTO SE HACE LA AUDIENCIA DE QUE  TRATA EL ARTÍCULO 372 DEL CÓDIGO GENERAL DEL PROCESO POR LAS RAZONES  ANOTADAS EN LA MOTIVA DE ESTA PROVIDENCIA. CITAR A LAS PARTES Y DEMÁS INTERVINIENTES PARA EL DÍA  DIECINUEVE (19) DE ABRIL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</si>
  <si>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</si>
  <si>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</si>
  <si>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</si>
  <si>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</si>
  <si>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link</t>
  </si>
  <si>
    <t xml:space="preserve">NOTIFICACION POR ESTRADO</t>
  </si>
  <si>
    <t xml:space="preserve">860.524.654-6</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</si>
  <si>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</si>
  <si>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</si>
  <si>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</si>
  <si>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</si>
  <si>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</si>
  <si>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</si>
  <si>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AUTO FIJA FECHA AUDIENCIA Y/O DILIGENCIA APLAZAR COMO EN EFECTO SE HACE LA AUDIENCIA DE QUE  TRATA EL ARTÍCULO 372 DEL CÓDIGO GENERAL DEL PROCESO POR LAS RAZONES  ANOTADAS EN LA MOTIVA DE ESTA PROVIDENCIA. CITAR A LAS PARTES Y DEMÁS INTERVINIENTES PARA EL DÍA  DIECINUEVE (19) DE ABRIL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</si>
  <si>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</si>
  <si>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</si>
  <si>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</si>
  <si>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</si>
  <si>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link</t>
  </si>
  <si>
    <t xml:space="preserve">ESTADO</t>
  </si>
  <si>
    <t xml:space="preserve">860.524.654-6</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</si>
  <si>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</si>
  <si>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</si>
  <si>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</si>
  <si>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</si>
  <si>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</si>
  <si>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</si>
  <si>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FIJA FECHA PRIMERO APLAZAR LA AUDIENCIA TRAMITE Y JUZGAMIENTO DEL ARTICULO 80 DEL C P T S S PROGRAMADA PARA EL DIA CATORCE 14 DE DICIEMBRE DE 2023 HORA 9 00A M ACORDE A LO MOTIVADO SEGUNDO FIJESE PARA EL DIA VEINTISEIS 26 DE ABRIL DE 2024 A LAS9 00 A M COMO FECHA PARA PARA LLEVAR A CABO AUDIENCIA PROGRAMADA DEL ARTICULO80 DE LA OBRA PROCESAL LABORAL TERCERO PROCEDASE A LA INMEDIATA NOTIFICACION A LAS PARTES EN ESTE PROCESOA TRAVES DE LOS CORREOS ELECTRONICOS SUMINISTRADOS DE ESTA DECISION CUARTO POR SECRETARIA SE ORDENA EL INGRESO DE ESTE AUTO ENESTADO POR TYBA JUSTICIA XXI WEB</t>
  </si>
  <si>
    <t xml:space="preserve">09:00:00 AM</t>
  </si>
  <si>
    <t xml:space="preserve">https://www.litigando.com/Liti/Clientes/hoja_vida_proceso.jsp?identificador=6533908</t>
  </si>
  <si>
    <t xml:space="preserve">HOJAVIDA</t>
  </si>
  <si>
    <t xml:space="preserve">link</t>
  </si>
  <si>
    <t xml:space="preserve">link</t>
  </si>
  <si>
    <t xml:space="preserve">ESTADO</t>
  </si>
  <si>
    <t xml:space="preserve">78380189</t>
  </si>
  <si>
    <t xml:space="preserve">Bogota</t>
  </si>
  <si>
    <t xml:space="preserve">Civil Municipal No. 35</t>
  </si>
  <si>
    <t xml:space="preserve">Ejecutivo</t>
  </si>
  <si>
    <t xml:space="preserve">JHONATAN ALEXANDER ZAPATA NIZAS</t>
  </si>
  <si>
    <t xml:space="preserve">ASEGURADORA SOLIDARIA DE COLOMBIA ENTIDAD COOPERATIVA</t>
  </si>
  <si>
    <t xml:space="preserve">11001400303520230080200</t>
  </si>
  <si>
    <t xml:space="preserve">AUTO FIJA FECHA AUDIENCIA Y/O DILIGENCIA</t>
  </si>
  <si>
    <t xml:space="preserve">09:30:00 AM</t>
  </si>
  <si>
    <t xml:space="preserve">https://www.litigando.com/Liti/Clientes/hoja_vida_proceso.jsp?identificador=7589264</t>
  </si>
  <si>
    <t xml:space="preserve">HOJAVIDA</t>
  </si>
  <si>
    <t xml:space="preserve">link</t>
  </si>
  <si>
    <t xml:space="preserve">link</t>
  </si>
  <si>
    <t xml:space="preserve">ESTADO</t>
  </si>
  <si>
    <t xml:space="preserve">Monteria</t>
  </si>
  <si>
    <t xml:space="preserve">Civil Circuito No. 1</t>
  </si>
  <si>
    <t xml:space="preserve">Verbal</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</si>
  <si>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</si>
  <si>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</si>
  <si>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23001310300120190033800</t>
  </si>
  <si>
    <t xml:space="preserve">AUTO FIJA FECHA -&lt;br&gt; Actuación notificada en RAMA UNIFICADA para el despacho: JUZGADO DE CIRCUITO - CIVIL 001 MONTERIA-CORDOBA</t>
  </si>
  <si>
    <t xml:space="preserve">02:30:00 PM</t>
  </si>
  <si>
    <t xml:space="preserve">https://www.litigando.com/Liti/Clientes/hoja_vida_proceso.jsp?identificador=5989326</t>
  </si>
  <si>
    <t xml:space="preserve">HOJAVIDA</t>
  </si>
  <si>
    <t xml:space="preserve">link</t>
  </si>
  <si>
    <t xml:space="preserve">link</t>
  </si>
  <si>
    <t xml:space="preserve">RAMA JUDICIAL - NO GENERA COPIA</t>
  </si>
  <si>
    <t xml:space="preserve">1067935289</t>
  </si>
  <si>
    <t xml:space="preserve">Monteria</t>
  </si>
  <si>
    <t xml:space="preserve">Civil Circuito No. 1</t>
  </si>
  <si>
    <t xml:space="preserve">Verbal</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</si>
  <si>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</si>
  <si>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</si>
  <si>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23001310300120190033800</t>
  </si>
  <si>
    <t xml:space="preserve">AUTO FIJA FECHA</t>
  </si>
  <si>
    <t xml:space="preserve">02:30:00 PM</t>
  </si>
  <si>
    <t xml:space="preserve">https://www.litigando.com/Liti/Clientes/hoja_vida_proceso.jsp?identificador=5989326</t>
  </si>
  <si>
    <t xml:space="preserve">HOJAVIDA</t>
  </si>
  <si>
    <t xml:space="preserve">link</t>
  </si>
  <si>
    <t xml:space="preserve">link</t>
  </si>
  <si>
    <t xml:space="preserve">ESTADO</t>
  </si>
  <si>
    <t xml:space="preserve">1067935289</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</si>
  <si>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</si>
  <si>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</si>
  <si>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</si>
  <si>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</si>
  <si>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</si>
  <si>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</si>
  <si>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AUTO REPROGRAMA AUDIENCIA SE APLAZA LA AUDIENCIA PROGRAMADA PARA EL JUEVES DIECISIETE (17) DE AGOSTO DE 2023 A LAS 10:00 AM Y SE REPROGRAMA PARA EL MIERCOLES OCHO (08) DE MAYO DE 2024 A LAS 9:00 AM.</t>
  </si>
  <si>
    <t xml:space="preserve">09:00:00 AM</t>
  </si>
  <si>
    <t xml:space="preserve">https://www.litigando.com/Liti/Clientes/hoja_vida_proceso.jsp?identificador=6949817</t>
  </si>
  <si>
    <t xml:space="preserve">HOJAVIDA</t>
  </si>
  <si>
    <t xml:space="preserve">link</t>
  </si>
  <si>
    <t xml:space="preserve">link</t>
  </si>
  <si>
    <t xml:space="preserve">ESTADO</t>
  </si>
  <si>
    <t xml:space="preserve">Cucuta</t>
  </si>
  <si>
    <t xml:space="preserve">Civil Circuito No. 6</t>
  </si>
  <si>
    <t xml:space="preserve">Verbal</t>
  </si>
  <si>
    <t xml:space="preserve">MARTIN FUENTES MARQUEZ OTROS</t>
  </si>
  <si>
    <t xml:space="preserve">ASEGURADORA SOLIDARIA DE COLOMBIA LTDA</t>
  </si>
  <si>
    <t xml:space="preserve">54001315300620210013400</t>
  </si>
  <si>
    <t xml:space="preserve">ACTA DILIGENCIA - SE INICIA LA AUDIENCIA PROGRAMADA EN ATENCIÓN A LA SOLICITUD PRESENTADA SE REPROGRAMA PARA CONTINUACIÓN DE LA AUDIENCIA DE QUE TRATA EL ARTÍCULO 372 DEL C G DEL P PARA EL DÍA 21 DE MAYO DE 2024 A PARTIR DE LAS 9 30 AM RECEPCION DE MEMORIAL - RECEPCION DOCUMENTOS APD SOLIDARIA&lt;br&gt; Actuación notificada en el despacho: 006 JUZGADO DE CIRCUITO - CIVIL DE ORALIDAD</t>
  </si>
  <si>
    <t xml:space="preserve">09:30:00 AM</t>
  </si>
  <si>
    <t xml:space="preserve">https://www.litigando.com/Liti/Clientes/hoja_vida_proceso.jsp?identificador=6591422</t>
  </si>
  <si>
    <t xml:space="preserve">HOJAVIDA</t>
  </si>
  <si>
    <t xml:space="preserve">link</t>
  </si>
  <si>
    <t xml:space="preserve">link</t>
  </si>
  <si>
    <t xml:space="preserve">RAMA JUDICIAL - NO GENERA COPIA</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</si>
  <si>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</si>
  <si>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</si>
  <si>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</si>
  <si>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</si>
  <si>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</si>
  <si>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</si>
  <si>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SUSPENDIDA SE FIJA NUEVA FECHA DIA 7 DE JUNIO 2024 HORA 9:00 AM</t>
  </si>
  <si>
    <t xml:space="preserve">09:00:00 AM</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</si>
  <si>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</si>
  <si>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</si>
  <si>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</si>
  <si>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</si>
  <si>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</si>
  <si>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</si>
  <si>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Bucaramanga</t>
  </si>
  <si>
    <t xml:space="preserve">Civil Circuito No. 6</t>
  </si>
  <si>
    <t xml:space="preserve">Verbal</t>
  </si>
  <si>
    <t xml:space="preserve">MARY LUZ JURADO VARGAS</t>
  </si>
  <si>
    <t xml:space="preserve">ASEGURADORA SOLIDARIA DE COLOMBIA ENTIDAD COOPERATIVA</t>
  </si>
  <si>
    <t xml:space="preserve">68001310300620190034200</t>
  </si>
  <si>
    <t xml:space="preserve">AUTO FIJA FECHA AUDIENCIA Y/O DILIGENCIA PARA EL 18 DE JUNIO DE 2024 A LAS 9:00 AM Y DECRETA PRUEBAS</t>
  </si>
  <si>
    <t xml:space="preserve">09:00:00 AM</t>
  </si>
  <si>
    <t xml:space="preserve">https://www.litigando.com/Liti/Clientes/hoja_vida_proceso.jsp?identificador=6490295</t>
  </si>
  <si>
    <t xml:space="preserve">HOJAVIDA</t>
  </si>
  <si>
    <t xml:space="preserve">link</t>
  </si>
  <si>
    <t xml:space="preserve">link</t>
  </si>
  <si>
    <t xml:space="preserve">ESTADO</t>
  </si>
  <si>
    <t xml:space="preserve">Cali</t>
  </si>
  <si>
    <t xml:space="preserve">Civil Circuito No. 6</t>
  </si>
  <si>
    <t xml:space="preserve">Ejecutivo</t>
  </si>
  <si>
    <t xml:space="preserve">HAROLD ANDRES MILLAN PAREDES JULIO CESAR RAMIREZ IZQUIERDO</t>
  </si>
  <si>
    <t xml:space="preserve">ASEGURADORA SOLIDARIA DE COLOMBIA ENTIDAD COOPERATIVA TAXIS Y AUTOS CALI S EN C</t>
  </si>
  <si>
    <t xml:space="preserve">76001310300620220021600</t>
  </si>
  <si>
    <t xml:space="preserve">AUTO FIJA FECHA AUDIENCIA Y/O DILIGENCIA OBS. CONVOCA A AUDIENCIA INICIAL Y DE INSTRUCCION Y JUZGAMIENTO PARA EL DIA 19 DE JUNIO DE 2024 A LAS 9:00 A.M. DE FORMA VIRTUAL. DECRETO DE PRUEBAS.</t>
  </si>
  <si>
    <t xml:space="preserve">09:00:00 AM</t>
  </si>
  <si>
    <t xml:space="preserve">https://www.litigando.com/Liti/Clientes/hoja_vida_proceso.jsp?identificador=7130416</t>
  </si>
  <si>
    <t xml:space="preserve">HOJAVIDA</t>
  </si>
  <si>
    <t xml:space="preserve">link</t>
  </si>
  <si>
    <t xml:space="preserve">link</t>
  </si>
  <si>
    <t xml:space="preserve">ESTADO</t>
  </si>
  <si>
    <t xml:space="preserve">Cali</t>
  </si>
  <si>
    <t xml:space="preserve">Civil Circuito No. 6</t>
  </si>
  <si>
    <t xml:space="preserve">Ejecutivo</t>
  </si>
  <si>
    <t xml:space="preserve">HAROLD ANDRES MILLAN PAREDES JULIO CESAR RAMIREZ IZQUIERDO</t>
  </si>
  <si>
    <t xml:space="preserve">ASEGURADORA SOLIDARIA DE COLOMBIA ENTIDAD COOPERATIVA TAXIS Y AUTOS CALI S EN C</t>
  </si>
  <si>
    <t xml:space="preserve">76001310300620220021600</t>
  </si>
  <si>
    <t xml:space="preserve">FIJACION ESTADO - ACTUACIÓN REGISTRADA EL 03042024 A LAS 093541 AUTO FIJA FECHA AUDIENCIA YO DILIGENCIA - CONVOCA A AUDIENCIA INICIAL Y DE INSTRUCCIÓN Y JUZGAMIENTO PARA EL DÍA 19 DE JUNIO DE 2024 A LAS 900 AM DE FORMA VIRTUAL DECRETO DE PRUEBAS&lt;br&gt; Actuación notificada en el despacho: 006 CIRCUITO - CIVIL</t>
  </si>
  <si>
    <t xml:space="preserve">09:00:00 AM</t>
  </si>
  <si>
    <t xml:space="preserve">https://www.litigando.com/Liti/Clientes/hoja_vida_proceso.jsp?identificador=7130416</t>
  </si>
  <si>
    <t xml:space="preserve">HOJAVIDA</t>
  </si>
  <si>
    <t xml:space="preserve">link</t>
  </si>
  <si>
    <t xml:space="preserve">link</t>
  </si>
  <si>
    <t xml:space="preserve">RAMA JUDICIAL - NO GENERA COPIA</t>
  </si>
  <si>
    <t xml:space="preserve">Yopal</t>
  </si>
  <si>
    <t xml:space="preserve">Administrativo Oral No. 3</t>
  </si>
  <si>
    <t xml:space="preserve">Nulidad Y Restablecimiento</t>
  </si>
  <si>
    <t xml:space="preserve">INGECOL SA</t>
  </si>
  <si>
    <t xml:space="preserve">ASEGURADORA SOLIDARIA DE COLOMBIA ENTIDAD COOPERATIVA</t>
  </si>
  <si>
    <t xml:space="preserve">85001333300120180037600</t>
  </si>
  <si>
    <t xml:space="preserve">ACTUALIZACION DE ACTA DE AUDIENCIA REALIZADA DECRETA PRUEBAS FIJA FECHA DE AUDIENCIA PARA EL DIA 21 DE AGOSTO DE 2024 HORA 8:30 AM.</t>
  </si>
  <si>
    <t xml:space="preserve">08:30:00 AM</t>
  </si>
  <si>
    <t xml:space="preserve">https://www.litigando.com/Liti/Clientes/hoja_vida_proceso.jsp?identificador=6814451</t>
  </si>
  <si>
    <t xml:space="preserve">HOJAVIDA</t>
  </si>
  <si>
    <t xml:space="preserve">link</t>
  </si>
  <si>
    <t xml:space="preserve">link</t>
  </si>
  <si>
    <t xml:space="preserve">NOTIFICACION POR ESTRADO</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</si>
  <si>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</si>
  <si>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</si>
  <si>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</si>
  <si>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</si>
  <si>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</si>
  <si>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</si>
  <si>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</si>
  <si>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</si>
  <si>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</si>
  <si>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</si>
  <si>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</si>
  <si>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</si>
  <si>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</si>
  <si>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</si>
  <si>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</si>
  <si>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</si>
  <si>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</si>
  <si>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</si>
  <si>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</si>
  <si>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</si>
  <si>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</si>
  <si>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</si>
  <si>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</si>
  <si>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</si>
  <si>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</si>
  <si>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ABOGADO</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</si>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</sst>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45386</v>
      </c>
      <c r="M2" s="5" t="s">
        <v>27</v>
      </c>
      <c r="N2" s="5" t="s">
        <v>28</v>
      </c>
      <c r="O2" s="5" t="s">
        <v>29</v>
      </c>
      <c r="P2" s="7" t="s">
        <f>HYPERLINK(N2,O2)</f>
        <v>30</v>
      </c>
      <c r="Q2" s="5" t="s">
        <v>31</v>
      </c>
      <c r="R2" s="5" t="s">
        <v>32</v>
      </c>
      <c r="S2" s="7" t="s">
        <f>HYPERLINK(Q2,R2)</f>
        <v>33</v>
      </c>
      <c r="T2" s="5"/>
      <c r="U2" s="5"/>
    </row>
    <row r="3" spans="1:21" ht="40" customHeight="1">
      <c r="A3" s="5" t="s">
        <v>34</v>
      </c>
      <c r="B3" s="5" t="s">
        <v>35</v>
      </c>
      <c r="C3" s="5"/>
      <c r="D3" s="5"/>
      <c r="E3" s="5" t="s">
        <v>36</v>
      </c>
      <c r="F3" s="5" t="s">
        <v>37</v>
      </c>
      <c r="G3" s="5" t="s">
        <v>38</v>
      </c>
      <c r="H3" s="5" t="s">
        <v>39</v>
      </c>
      <c r="I3" s="5" t="s">
        <v>40</v>
      </c>
      <c r="J3" s="5" t="s">
        <v>41</v>
      </c>
      <c r="K3" s="5" t="s">
        <v>42</v>
      </c>
      <c r="L3" s="6">
        <v>45386</v>
      </c>
      <c r="M3" s="5" t="s">
        <v>43</v>
      </c>
      <c r="N3" s="5" t="s">
        <v>44</v>
      </c>
      <c r="O3" s="5" t="s">
        <v>45</v>
      </c>
      <c r="P3" s="7" t="s">
        <f>HYPERLINK(N3,O3)</f>
        <v>46</v>
      </c>
      <c r="Q3" s="5" t="s">
        <v>47</v>
      </c>
      <c r="R3" s="5" t="s">
        <v>48</v>
      </c>
      <c r="S3" s="7" t="s">
        <f>HYPERLINK(Q3,R3)</f>
        <v>49</v>
      </c>
      <c r="T3" s="5"/>
      <c r="U3" s="5"/>
    </row>
    <row r="4" spans="1:21" ht="40" customHeight="1">
      <c r="A4" s="5" t="s">
        <v>50</v>
      </c>
      <c r="B4" s="5" t="s">
        <v>51</v>
      </c>
      <c r="C4" s="5"/>
      <c r="D4" s="5"/>
      <c r="E4" s="5" t="s">
        <v>52</v>
      </c>
      <c r="F4" s="5" t="s">
        <v>53</v>
      </c>
      <c r="G4" s="5" t="s">
        <v>54</v>
      </c>
      <c r="H4" s="5" t="s">
        <v>55</v>
      </c>
      <c r="I4" s="5" t="s">
        <v>56</v>
      </c>
      <c r="J4" s="5" t="s">
        <v>57</v>
      </c>
      <c r="K4" s="5" t="s">
        <v>58</v>
      </c>
      <c r="L4" s="6">
        <v>45386</v>
      </c>
      <c r="M4" s="5" t="s">
        <v>59</v>
      </c>
      <c r="N4" s="5" t="s">
        <v>60</v>
      </c>
      <c r="O4" s="5" t="s">
        <v>61</v>
      </c>
      <c r="P4" s="7" t="s">
        <f>HYPERLINK(N4,O4)</f>
        <v>62</v>
      </c>
      <c r="Q4" s="5" t="s">
        <v>63</v>
      </c>
      <c r="R4" s="5" t="s">
        <v>64</v>
      </c>
      <c r="S4" s="7" t="s">
        <f>HYPERLINK(Q4,R4)</f>
        <v>65</v>
      </c>
      <c r="T4" s="5"/>
      <c r="U4" s="5"/>
    </row>
    <row r="5" spans="1:21" ht="40" customHeight="1">
      <c r="A5" s="5" t="s">
        <v>66</v>
      </c>
      <c r="B5" s="5" t="s">
        <v>67</v>
      </c>
      <c r="C5" s="5"/>
      <c r="D5" s="5"/>
      <c r="E5" s="5" t="s">
        <v>68</v>
      </c>
      <c r="F5" s="5" t="s">
        <v>69</v>
      </c>
      <c r="G5" s="5" t="s">
        <v>70</v>
      </c>
      <c r="H5" s="5" t="s">
        <v>71</v>
      </c>
      <c r="I5" s="5" t="s">
        <v>72</v>
      </c>
      <c r="J5" s="5" t="s">
        <v>73</v>
      </c>
      <c r="K5" s="5" t="s">
        <v>74</v>
      </c>
      <c r="L5" s="6">
        <v>45386</v>
      </c>
      <c r="M5" s="5" t="s">
        <v>75</v>
      </c>
      <c r="N5" s="5" t="s">
        <v>76</v>
      </c>
      <c r="O5" s="5" t="s">
        <v>77</v>
      </c>
      <c r="P5" s="7" t="s">
        <f>HYPERLINK(N5,O5)</f>
        <v>78</v>
      </c>
      <c r="Q5" s="5" t="s">
        <v>79</v>
      </c>
      <c r="R5" s="5" t="s">
        <v>80</v>
      </c>
      <c r="S5" s="7" t="s">
        <f>HYPERLINK(Q5,R5)</f>
        <v>81</v>
      </c>
      <c r="T5" s="5"/>
      <c r="U5" s="5"/>
    </row>
    <row r="6" spans="1:21" ht="40" customHeight="1">
      <c r="A6" s="5" t="s">
        <v>82</v>
      </c>
      <c r="B6" s="5" t="s">
        <v>83</v>
      </c>
      <c r="C6" s="5"/>
      <c r="D6" s="5"/>
      <c r="E6" s="5" t="s">
        <v>84</v>
      </c>
      <c r="F6" s="5" t="s">
        <v>85</v>
      </c>
      <c r="G6" s="5" t="s">
        <v>86</v>
      </c>
      <c r="H6" s="5" t="s">
        <v>87</v>
      </c>
      <c r="I6" s="5" t="s">
        <v>88</v>
      </c>
      <c r="J6" s="5" t="s">
        <v>89</v>
      </c>
      <c r="K6" s="5" t="s">
        <v>90</v>
      </c>
      <c r="L6" s="6">
        <v>45384</v>
      </c>
      <c r="M6" s="5" t="s">
        <v>91</v>
      </c>
      <c r="N6" s="5" t="s">
        <v>92</v>
      </c>
      <c r="O6" s="5" t="s">
        <v>93</v>
      </c>
      <c r="P6" s="7" t="s">
        <f>HYPERLINK(N6,O6)</f>
        <v>94</v>
      </c>
      <c r="Q6" s="5" t="s">
        <v>95</v>
      </c>
      <c r="R6" s="5" t="s">
        <v>96</v>
      </c>
      <c r="S6" s="7" t="s">
        <f>HYPERLINK(Q6,R6)</f>
        <v>97</v>
      </c>
      <c r="T6" s="5"/>
      <c r="U6" s="5" t="s">
        <v>98</v>
      </c>
    </row>
    <row r="7" spans="1:21" ht="40" customHeight="1">
      <c r="A7" s="5" t="s">
        <v>99</v>
      </c>
      <c r="B7" s="5" t="s">
        <v>100</v>
      </c>
      <c r="C7" s="5"/>
      <c r="D7" s="5"/>
      <c r="E7" s="5" t="s">
        <v>101</v>
      </c>
      <c r="F7" s="5" t="s">
        <v>102</v>
      </c>
      <c r="G7" s="5" t="s">
        <v>103</v>
      </c>
      <c r="H7" s="5" t="s">
        <v>104</v>
      </c>
      <c r="I7" s="5" t="s">
        <v>105</v>
      </c>
      <c r="J7" s="5" t="s">
        <v>106</v>
      </c>
      <c r="K7" s="5" t="s">
        <v>107</v>
      </c>
      <c r="L7" s="6">
        <v>45386</v>
      </c>
      <c r="M7" s="5" t="s">
        <v>108</v>
      </c>
      <c r="N7" s="5" t="s">
        <v>109</v>
      </c>
      <c r="O7" s="5" t="s">
        <v>110</v>
      </c>
      <c r="P7" s="7" t="s">
        <f>HYPERLINK(N7,O7)</f>
        <v>111</v>
      </c>
      <c r="Q7" s="5" t="s">
        <v>112</v>
      </c>
      <c r="R7" s="5" t="s">
        <v>113</v>
      </c>
      <c r="S7" s="7" t="s">
        <f>HYPERLINK(Q7,R7)</f>
        <v>114</v>
      </c>
      <c r="T7" s="5"/>
      <c r="U7" s="5" t="s">
        <v>115</v>
      </c>
    </row>
    <row r="8" spans="1:21" ht="40" customHeight="1">
      <c r="A8" s="5" t="s">
        <v>116</v>
      </c>
      <c r="B8" s="5" t="s">
        <v>117</v>
      </c>
      <c r="C8" s="5"/>
      <c r="D8" s="5"/>
      <c r="E8" s="5" t="s">
        <v>118</v>
      </c>
      <c r="F8" s="5" t="s">
        <v>119</v>
      </c>
      <c r="G8" s="5" t="s">
        <v>120</v>
      </c>
      <c r="H8" s="5" t="s">
        <v>121</v>
      </c>
      <c r="I8" s="5" t="s">
        <v>122</v>
      </c>
      <c r="J8" s="5" t="s">
        <v>123</v>
      </c>
      <c r="K8" s="5" t="s">
        <v>124</v>
      </c>
      <c r="L8" s="6">
        <v>45384</v>
      </c>
      <c r="M8" s="5" t="s">
        <v>125</v>
      </c>
      <c r="N8" s="5" t="s">
        <v>126</v>
      </c>
      <c r="O8" s="5" t="s">
        <v>127</v>
      </c>
      <c r="P8" s="7" t="s">
        <f>HYPERLINK(N8,O8)</f>
        <v>128</v>
      </c>
      <c r="Q8" s="5" t="s">
        <v>129</v>
      </c>
      <c r="R8" s="5" t="s">
        <v>130</v>
      </c>
      <c r="S8" s="7" t="s">
        <f>HYPERLINK(Q8,R8)</f>
        <v>131</v>
      </c>
      <c r="T8" s="5"/>
      <c r="U8" s="5" t="s">
        <v>132</v>
      </c>
    </row>
    <row r="9" spans="1:21" ht="40" customHeight="1">
      <c r="A9" s="5" t="s">
        <v>133</v>
      </c>
      <c r="B9" s="5" t="s">
        <v>134</v>
      </c>
      <c r="C9" s="5"/>
      <c r="D9" s="5"/>
      <c r="E9" s="5" t="s">
        <v>135</v>
      </c>
      <c r="F9" s="5" t="s">
        <v>136</v>
      </c>
      <c r="G9" s="5" t="s">
        <v>137</v>
      </c>
      <c r="H9" s="5" t="s">
        <v>138</v>
      </c>
      <c r="I9" s="5" t="s">
        <v>139</v>
      </c>
      <c r="J9" s="5" t="s">
        <v>140</v>
      </c>
      <c r="K9" s="5" t="s">
        <v>141</v>
      </c>
      <c r="L9" s="6">
        <v>45386</v>
      </c>
      <c r="M9" s="5" t="s">
        <v>142</v>
      </c>
      <c r="N9" s="5" t="s">
        <v>143</v>
      </c>
      <c r="O9" s="5" t="s">
        <v>144</v>
      </c>
      <c r="P9" s="7" t="s">
        <f>HYPERLINK(N9,O9)</f>
        <v>145</v>
      </c>
      <c r="Q9" s="5" t="s">
        <v>146</v>
      </c>
      <c r="R9" s="5" t="s">
        <v>147</v>
      </c>
      <c r="S9" s="7" t="s">
        <f>HYPERLINK(Q9,R9)</f>
        <v>148</v>
      </c>
      <c r="T9" s="5"/>
      <c r="U9" s="5" t="s">
        <v>149</v>
      </c>
    </row>
    <row r="10" spans="1:21" ht="40" customHeight="1">
      <c r="A10" s="5" t="s">
        <v>150</v>
      </c>
      <c r="B10" s="5" t="s">
        <v>151</v>
      </c>
      <c r="C10" s="5"/>
      <c r="D10" s="5"/>
      <c r="E10" s="5" t="s">
        <v>152</v>
      </c>
      <c r="F10" s="5" t="s">
        <v>153</v>
      </c>
      <c r="G10" s="5" t="s">
        <v>154</v>
      </c>
      <c r="H10" s="5" t="s">
        <v>155</v>
      </c>
      <c r="I10" s="5" t="s">
        <v>156</v>
      </c>
      <c r="J10" s="5" t="s">
        <v>157</v>
      </c>
      <c r="K10" s="5" t="s">
        <v>158</v>
      </c>
      <c r="L10" s="6">
        <v>45384</v>
      </c>
      <c r="M10" s="5" t="s">
        <v>159</v>
      </c>
      <c r="N10" s="5" t="s">
        <v>160</v>
      </c>
      <c r="O10" s="5" t="s">
        <v>161</v>
      </c>
      <c r="P10" s="7" t="s">
        <f>HYPERLINK(N10,O10)</f>
        <v>162</v>
      </c>
      <c r="Q10" s="5" t="s">
        <v>163</v>
      </c>
      <c r="R10" s="5" t="s">
        <v>164</v>
      </c>
      <c r="S10" s="7" t="s">
        <f>HYPERLINK(Q10,R10)</f>
        <v>165</v>
      </c>
      <c r="T10" s="5"/>
      <c r="U10" s="5"/>
    </row>
    <row r="11" spans="1:21" ht="40" customHeight="1">
      <c r="A11" s="5" t="s">
        <v>166</v>
      </c>
      <c r="B11" s="5" t="s">
        <v>167</v>
      </c>
      <c r="C11" s="5"/>
      <c r="D11" s="5"/>
      <c r="E11" s="5" t="s">
        <v>168</v>
      </c>
      <c r="F11" s="5" t="s">
        <v>169</v>
      </c>
      <c r="G11" s="5" t="s">
        <v>170</v>
      </c>
      <c r="H11" s="5" t="s">
        <v>171</v>
      </c>
      <c r="I11" s="5" t="s">
        <v>172</v>
      </c>
      <c r="J11" s="5" t="s">
        <v>173</v>
      </c>
      <c r="K11" s="5" t="s">
        <v>174</v>
      </c>
      <c r="L11" s="6">
        <v>45384</v>
      </c>
      <c r="M11" s="5" t="s">
        <v>175</v>
      </c>
      <c r="N11" s="5" t="s">
        <v>176</v>
      </c>
      <c r="O11" s="5" t="s">
        <v>177</v>
      </c>
      <c r="P11" s="7" t="s">
        <f>HYPERLINK(N11,O11)</f>
        <v>178</v>
      </c>
      <c r="Q11" s="5" t="s">
        <v>179</v>
      </c>
      <c r="R11" s="5" t="s">
        <v>180</v>
      </c>
      <c r="S11" s="7" t="s">
        <f>HYPERLINK(Q11,R11)</f>
        <v>181</v>
      </c>
      <c r="T11" s="5"/>
      <c r="U11" s="5"/>
    </row>
    <row r="12" spans="1:21" ht="40" customHeight="1">
      <c r="A12" s="5" t="s">
        <v>182</v>
      </c>
      <c r="B12" s="5" t="s">
        <v>183</v>
      </c>
      <c r="C12" s="5"/>
      <c r="D12" s="5"/>
      <c r="E12" s="5" t="s">
        <v>184</v>
      </c>
      <c r="F12" s="5" t="s">
        <v>185</v>
      </c>
      <c r="G12" s="5" t="s">
        <v>186</v>
      </c>
      <c r="H12" s="5" t="s">
        <v>187</v>
      </c>
      <c r="I12" s="5" t="s">
        <v>188</v>
      </c>
      <c r="J12" s="5" t="s">
        <v>189</v>
      </c>
      <c r="K12" s="5" t="s">
        <v>190</v>
      </c>
      <c r="L12" s="6">
        <v>45384</v>
      </c>
      <c r="M12" s="5" t="s">
        <v>191</v>
      </c>
      <c r="N12" s="5" t="s">
        <v>192</v>
      </c>
      <c r="O12" s="5" t="s">
        <v>193</v>
      </c>
      <c r="P12" s="7" t="s">
        <f>HYPERLINK(N12,O12)</f>
        <v>194</v>
      </c>
      <c r="Q12" s="5" t="s">
        <v>195</v>
      </c>
      <c r="R12" s="5" t="s">
        <v>196</v>
      </c>
      <c r="S12" s="7" t="s">
        <f>HYPERLINK(Q12,R12)</f>
        <v>197</v>
      </c>
      <c r="T12" s="5"/>
      <c r="U12" s="5" t="s">
        <v>198</v>
      </c>
    </row>
    <row r="13" spans="1:21" ht="40" customHeight="1">
      <c r="A13" s="5" t="s">
        <v>199</v>
      </c>
      <c r="B13" s="5" t="s">
        <v>200</v>
      </c>
      <c r="C13" s="5"/>
      <c r="D13" s="5"/>
      <c r="E13" s="5" t="s">
        <v>201</v>
      </c>
      <c r="F13" s="5" t="s">
        <v>202</v>
      </c>
      <c r="G13" s="5" t="s">
        <v>203</v>
      </c>
      <c r="H13" s="5" t="s">
        <v>204</v>
      </c>
      <c r="I13" s="5" t="s">
        <v>205</v>
      </c>
      <c r="J13" s="5" t="s">
        <v>206</v>
      </c>
      <c r="K13" s="5" t="s">
        <v>207</v>
      </c>
      <c r="L13" s="6">
        <v>45384</v>
      </c>
      <c r="M13" s="5" t="s">
        <v>208</v>
      </c>
      <c r="N13" s="5" t="s">
        <v>209</v>
      </c>
      <c r="O13" s="5" t="s">
        <v>210</v>
      </c>
      <c r="P13" s="7" t="s">
        <f>HYPERLINK(N13,O13)</f>
        <v>211</v>
      </c>
      <c r="Q13" s="5" t="s">
        <v>212</v>
      </c>
      <c r="R13" s="5" t="s">
        <v>213</v>
      </c>
      <c r="S13" s="7" t="s">
        <f>HYPERLINK(Q13,R13)</f>
        <v>214</v>
      </c>
      <c r="T13" s="5"/>
      <c r="U13" s="5" t="s">
        <v>215</v>
      </c>
    </row>
    <row r="14" spans="1:21" ht="40" customHeight="1">
      <c r="A14" s="5" t="s">
        <v>216</v>
      </c>
      <c r="B14" s="5" t="s">
        <v>217</v>
      </c>
      <c r="C14" s="5"/>
      <c r="D14" s="5"/>
      <c r="E14" s="5" t="s">
        <v>218</v>
      </c>
      <c r="F14" s="5" t="s">
        <v>219</v>
      </c>
      <c r="G14" s="5" t="s">
        <v>220</v>
      </c>
      <c r="H14" s="5" t="s">
        <v>221</v>
      </c>
      <c r="I14" s="5" t="s">
        <v>222</v>
      </c>
      <c r="J14" s="5" t="s">
        <v>223</v>
      </c>
      <c r="K14" s="5" t="s">
        <v>224</v>
      </c>
      <c r="L14" s="6">
        <v>45386</v>
      </c>
      <c r="M14" s="5" t="s">
        <v>225</v>
      </c>
      <c r="N14" s="5" t="s">
        <v>226</v>
      </c>
      <c r="O14" s="5" t="s">
        <v>227</v>
      </c>
      <c r="P14" s="7" t="s">
        <f>HYPERLINK(N14,O14)</f>
        <v>228</v>
      </c>
      <c r="Q14" s="5" t="s">
        <v>229</v>
      </c>
      <c r="R14" s="5" t="s">
        <v>230</v>
      </c>
      <c r="S14" s="7" t="s">
        <f>HYPERLINK(Q14,R14)</f>
        <v>231</v>
      </c>
      <c r="T14" s="5"/>
      <c r="U14" s="5"/>
    </row>
    <row r="15" spans="1:21" ht="40" customHeight="1">
      <c r="A15" s="5" t="s">
        <v>232</v>
      </c>
      <c r="B15" s="5" t="s">
        <v>233</v>
      </c>
      <c r="C15" s="5"/>
      <c r="D15" s="5"/>
      <c r="E15" s="5" t="s">
        <v>234</v>
      </c>
      <c r="F15" s="5" t="s">
        <v>235</v>
      </c>
      <c r="G15" s="5" t="s">
        <v>236</v>
      </c>
      <c r="H15" s="5" t="s">
        <v>237</v>
      </c>
      <c r="I15" s="5" t="s">
        <v>238</v>
      </c>
      <c r="J15" s="5" t="s">
        <v>239</v>
      </c>
      <c r="K15" s="5" t="s">
        <v>240</v>
      </c>
      <c r="L15" s="6">
        <v>45386</v>
      </c>
      <c r="M15" s="5" t="s">
        <v>241</v>
      </c>
      <c r="N15" s="5" t="s">
        <v>242</v>
      </c>
      <c r="O15" s="5" t="s">
        <v>243</v>
      </c>
      <c r="P15" s="7" t="s">
        <f>HYPERLINK(N15,O15)</f>
        <v>244</v>
      </c>
      <c r="Q15" s="5" t="s">
        <v>245</v>
      </c>
      <c r="R15" s="5" t="s">
        <v>246</v>
      </c>
      <c r="S15" s="7" t="s">
        <f>HYPERLINK(Q15,R15)</f>
        <v>247</v>
      </c>
      <c r="T15" s="5"/>
      <c r="U15"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248</v>
      </c>
      <c r="B1" s="3" t="s">
        <v>249</v>
      </c>
      <c r="C1" s="3" t="s">
        <v>250</v>
      </c>
      <c r="D1" s="3" t="s">
        <v>251</v>
      </c>
      <c r="E1" s="3" t="s">
        <v>252</v>
      </c>
      <c r="F1" s="3" t="s">
        <v>253</v>
      </c>
      <c r="G1" s="3" t="s">
        <v>254</v>
      </c>
      <c r="H1" s="3" t="s">
        <v>255</v>
      </c>
      <c r="I1" s="3" t="s">
        <v>256</v>
      </c>
      <c r="J1" s="3" t="s">
        <v>257</v>
      </c>
      <c r="K1" s="3" t="s">
        <v>258</v>
      </c>
      <c r="L1" s="3" t="s">
        <v>259</v>
      </c>
      <c r="M1" s="3" t="s">
        <v>260</v>
      </c>
      <c r="N1" s="3" t="s">
        <v>261</v>
      </c>
      <c r="O1" s="3" t="s">
        <v>262</v>
      </c>
      <c r="P1" s="3"/>
      <c r="Q1" s="3"/>
      <c r="R1" s="3"/>
      <c r="S1" s="3" t="s">
        <v>263</v>
      </c>
      <c r="T1" s="3" t="s">
        <v>264</v>
      </c>
      <c r="U1" s="3" t="s">
        <v>265</v>
      </c>
    </row>
    <row r="2" spans="1:21" ht="40" customHeight="1">
      <c r="A2" s="5">
        <v>5951863</v>
      </c>
      <c r="B2" s="5" t="s">
        <v>266</v>
      </c>
      <c r="C2" s="5" t="s">
        <v>267</v>
      </c>
      <c r="D2" s="5" t="s">
        <v>268</v>
      </c>
      <c r="E2" s="5" t="s">
        <v>269</v>
      </c>
      <c r="F2" s="5" t="s">
        <v>270</v>
      </c>
      <c r="G2" s="5" t="s">
        <v>271</v>
      </c>
      <c r="H2" s="5">
        <v>33068191</v>
      </c>
      <c r="I2" s="6">
        <v>45274</v>
      </c>
      <c r="J2" s="5" t="s">
        <v>272</v>
      </c>
      <c r="K2" s="6">
        <v>45391</v>
      </c>
      <c r="L2" s="5" t="s">
        <v>273</v>
      </c>
      <c r="M2" s="5" t="s">
        <v>274</v>
      </c>
      <c r="N2" s="5" t="s">
        <v>275</v>
      </c>
      <c r="O2" s="7" t="s">
        <f>HYPERLINK(M2,N2)</f>
        <v>276</v>
      </c>
      <c r="P2" s="5"/>
      <c r="Q2" s="5"/>
      <c r="R2" s="5"/>
      <c r="S2" s="8" t="s">
        <f>HYPERLINK("https://outlook.office.com/calendar/0/action/compose?allday=false&amp;location=Juzgado Municipal   Civil 11   Barranquilla Barranquilla&amp;rru=addevent&amp;startdt=2024-04-09T14:00&amp;subject=AUDIENCIA DEL PROCESO: 08001405301120190026200","AGREGAR RECORDATORIO")</f>
        <v>277</v>
      </c>
      <c r="T2" s="5" t="s">
        <v>278</v>
      </c>
      <c r="U2" s="5"/>
    </row>
    <row r="3" spans="1:21" ht="40" customHeight="1">
      <c r="A3" s="5">
        <v>6546974</v>
      </c>
      <c r="B3" s="5" t="s">
        <v>279</v>
      </c>
      <c r="C3" s="5" t="s">
        <v>280</v>
      </c>
      <c r="D3" s="5" t="s">
        <v>281</v>
      </c>
      <c r="E3" s="5" t="s">
        <v>282</v>
      </c>
      <c r="F3" s="5" t="s">
        <v>283</v>
      </c>
      <c r="G3" s="5" t="s">
        <v>284</v>
      </c>
      <c r="H3" s="5">
        <v>33724259</v>
      </c>
      <c r="I3" s="6">
        <v>45341</v>
      </c>
      <c r="J3" s="5" t="s">
        <v>285</v>
      </c>
      <c r="K3" s="6">
        <v>45393</v>
      </c>
      <c r="L3" s="5" t="s">
        <v>286</v>
      </c>
      <c r="M3" s="5" t="s">
        <v>287</v>
      </c>
      <c r="N3" s="5" t="s">
        <v>288</v>
      </c>
      <c r="O3" s="7" t="s">
        <f>HYPERLINK(M3,N3)</f>
        <v>289</v>
      </c>
      <c r="P3" s="5"/>
      <c r="Q3" s="5"/>
      <c r="R3" s="5"/>
      <c r="S3" s="8" t="s">
        <f>HYPERLINK("https://outlook.office.com/calendar/0/action/compose?allday=false&amp;location=Administrativo Del Circuito No. 10 Cali&amp;rru=addevent&amp;startdt=2024-04-11T11:00&amp;subject=AUDIENCIA DEL PROCESO: 76001333301020200032200","AGREGAR RECORDATORIO")</f>
        <v>290</v>
      </c>
      <c r="T3" s="5" t="s">
        <v>291</v>
      </c>
      <c r="U3" s="5"/>
    </row>
    <row r="4" spans="1:21" ht="40" customHeight="1">
      <c r="A4" s="5">
        <v>6949817</v>
      </c>
      <c r="B4" s="5" t="s">
        <v>292</v>
      </c>
      <c r="C4" s="5" t="s">
        <v>293</v>
      </c>
      <c r="D4" s="5" t="s">
        <v>294</v>
      </c>
      <c r="E4" s="5" t="s">
        <v>295</v>
      </c>
      <c r="F4" s="5" t="s">
        <v>296</v>
      </c>
      <c r="G4" s="5" t="s">
        <v>297</v>
      </c>
      <c r="H4" s="5">
        <v>33010685</v>
      </c>
      <c r="I4" s="6">
        <v>45271</v>
      </c>
      <c r="J4" s="5" t="s">
        <v>298</v>
      </c>
      <c r="K4" s="6">
        <v>45400</v>
      </c>
      <c r="L4" s="5" t="s">
        <v>299</v>
      </c>
      <c r="M4" s="5" t="s">
        <v>300</v>
      </c>
      <c r="N4" s="5" t="s">
        <v>301</v>
      </c>
      <c r="O4" s="7" t="s">
        <f>HYPERLINK(M4,N4)</f>
        <v>302</v>
      </c>
      <c r="P4" s="5"/>
      <c r="Q4" s="5"/>
      <c r="R4" s="5"/>
      <c r="S4" s="8" t="s">
        <f>HYPERLINK("https://outlook.office.com/calendar/0/action/compose?allday=false&amp;location=Promiscuo Del Circuito No. 1 San Vicente De Chucuri&amp;rru=addevent&amp;startdt=2024-04-18T14:30&amp;subject=AUDIENCIA DEL PROCESO: 68689318900120220002100","AGREGAR RECORDATORIO")</f>
        <v>303</v>
      </c>
      <c r="T4" s="5" t="s">
        <v>304</v>
      </c>
      <c r="U4" s="5"/>
    </row>
    <row r="5" spans="1:21" ht="40" customHeight="1">
      <c r="A5" s="5">
        <v>6934199</v>
      </c>
      <c r="B5" s="5" t="s">
        <v>305</v>
      </c>
      <c r="C5" s="5" t="s">
        <v>306</v>
      </c>
      <c r="D5" s="5" t="s">
        <v>307</v>
      </c>
      <c r="E5" s="5" t="s">
        <v>308</v>
      </c>
      <c r="F5" s="5" t="s">
        <v>309</v>
      </c>
      <c r="G5" s="5" t="s">
        <v>310</v>
      </c>
      <c r="H5" s="5">
        <v>33470086</v>
      </c>
      <c r="I5" s="6">
        <v>45324</v>
      </c>
      <c r="J5" s="5" t="s">
        <v>311</v>
      </c>
      <c r="K5" s="6">
        <v>45401</v>
      </c>
      <c r="L5" s="5" t="s">
        <v>312</v>
      </c>
      <c r="M5" s="5" t="s">
        <v>313</v>
      </c>
      <c r="N5" s="5" t="s">
        <v>314</v>
      </c>
      <c r="O5" s="7" t="s">
        <f>HYPERLINK(M5,N5)</f>
        <v>315</v>
      </c>
      <c r="P5" s="5"/>
      <c r="Q5" s="5"/>
      <c r="R5" s="5"/>
      <c r="S5" s="8" t="s">
        <f>HYPERLINK("https://outlook.office.com/calendar/0/action/compose?allday=false&amp;location=Civil Circuito No. 1 Cucuta&amp;rru=addevent&amp;startdt=2024-04-19T09:00&amp;subject=AUDIENCIA DEL PROCESO: 54001315300120220004500","AGREGAR RECORDATORIO")</f>
        <v>316</v>
      </c>
      <c r="T5" s="5" t="s">
        <v>317</v>
      </c>
      <c r="U5" s="5" t="s">
        <v>318</v>
      </c>
    </row>
    <row r="6" spans="1:21" ht="40" customHeight="1">
      <c r="A6" s="5">
        <v>6934199</v>
      </c>
      <c r="B6" s="5" t="s">
        <v>319</v>
      </c>
      <c r="C6" s="5" t="s">
        <v>320</v>
      </c>
      <c r="D6" s="5" t="s">
        <v>321</v>
      </c>
      <c r="E6" s="5" t="s">
        <v>322</v>
      </c>
      <c r="F6" s="5" t="s">
        <v>323</v>
      </c>
      <c r="G6" s="5" t="s">
        <v>324</v>
      </c>
      <c r="H6" s="5">
        <v>33469756</v>
      </c>
      <c r="I6" s="6">
        <v>45324</v>
      </c>
      <c r="J6" s="5" t="s">
        <v>325</v>
      </c>
      <c r="K6" s="6">
        <v>45401</v>
      </c>
      <c r="L6" s="5" t="s">
        <v>326</v>
      </c>
      <c r="M6" s="5" t="s">
        <v>327</v>
      </c>
      <c r="N6" s="5" t="s">
        <v>328</v>
      </c>
      <c r="O6" s="7" t="s">
        <f>HYPERLINK(M6,N6)</f>
        <v>329</v>
      </c>
      <c r="P6" s="5"/>
      <c r="Q6" s="5"/>
      <c r="R6" s="5"/>
      <c r="S6" s="8" t="s">
        <f>HYPERLINK("https://outlook.office.com/calendar/0/action/compose?allday=false&amp;location=Civil Circuito No. 1 Cucuta&amp;rru=addevent&amp;startdt=2024-04-19T09:00&amp;subject=AUDIENCIA DEL PROCESO: 54001315300120220004500","AGREGAR RECORDATORIO")</f>
        <v>330</v>
      </c>
      <c r="T6" s="5" t="s">
        <v>331</v>
      </c>
      <c r="U6" s="5" t="s">
        <v>332</v>
      </c>
    </row>
    <row r="7" spans="1:21" ht="40" customHeight="1">
      <c r="A7" s="5">
        <v>6533908</v>
      </c>
      <c r="B7" s="5" t="s">
        <v>333</v>
      </c>
      <c r="C7" s="5" t="s">
        <v>334</v>
      </c>
      <c r="D7" s="5" t="s">
        <v>335</v>
      </c>
      <c r="E7" s="5" t="s">
        <v>336</v>
      </c>
      <c r="F7" s="5" t="s">
        <v>337</v>
      </c>
      <c r="G7" s="5" t="s">
        <v>338</v>
      </c>
      <c r="H7" s="5">
        <v>33114187</v>
      </c>
      <c r="I7" s="6">
        <v>45278</v>
      </c>
      <c r="J7" s="5" t="s">
        <v>339</v>
      </c>
      <c r="K7" s="6">
        <v>45408</v>
      </c>
      <c r="L7" s="5" t="s">
        <v>340</v>
      </c>
      <c r="M7" s="5" t="s">
        <v>341</v>
      </c>
      <c r="N7" s="5" t="s">
        <v>342</v>
      </c>
      <c r="O7" s="7" t="s">
        <f>HYPERLINK(M7,N7)</f>
        <v>343</v>
      </c>
      <c r="P7" s="5"/>
      <c r="Q7" s="5"/>
      <c r="R7" s="5"/>
      <c r="S7" s="8" t="s">
        <f>HYPERLINK("https://outlook.office.com/calendar/0/action/compose?allday=false&amp;location=Juzgado Laboral Del Circuito No. 3 Monteria&amp;rru=addevent&amp;startdt=2024-04-26T09:00&amp;subject=AUDIENCIA DEL PROCESO: 23001310500320210003200","AGREGAR RECORDATORIO")</f>
        <v>344</v>
      </c>
      <c r="T7" s="5" t="s">
        <v>345</v>
      </c>
      <c r="U7" s="5" t="s">
        <v>346</v>
      </c>
    </row>
    <row r="8" spans="1:21" ht="40" customHeight="1">
      <c r="A8" s="5">
        <v>7589264</v>
      </c>
      <c r="B8" s="5" t="s">
        <v>347</v>
      </c>
      <c r="C8" s="5" t="s">
        <v>348</v>
      </c>
      <c r="D8" s="5" t="s">
        <v>349</v>
      </c>
      <c r="E8" s="5" t="s">
        <v>350</v>
      </c>
      <c r="F8" s="5" t="s">
        <v>351</v>
      </c>
      <c r="G8" s="5" t="s">
        <v>352</v>
      </c>
      <c r="H8" s="5">
        <v>34083814</v>
      </c>
      <c r="I8" s="6">
        <v>45362</v>
      </c>
      <c r="J8" s="5" t="s">
        <v>353</v>
      </c>
      <c r="K8" s="6">
        <v>45414</v>
      </c>
      <c r="L8" s="5" t="s">
        <v>354</v>
      </c>
      <c r="M8" s="5" t="s">
        <v>355</v>
      </c>
      <c r="N8" s="5" t="s">
        <v>356</v>
      </c>
      <c r="O8" s="7" t="s">
        <f>HYPERLINK(M8,N8)</f>
        <v>357</v>
      </c>
      <c r="P8" s="5"/>
      <c r="Q8" s="5"/>
      <c r="R8" s="5"/>
      <c r="S8" s="8" t="s">
        <f>HYPERLINK("https://outlook.office.com/calendar/0/action/compose?allday=false&amp;location=Civil Municipal No. 35 Bogota&amp;rru=addevent&amp;startdt=2024-05-02T09:30&amp;subject=AUDIENCIA DEL PROCESO: 11001400303520230080200","AGREGAR RECORDATORIO")</f>
        <v>358</v>
      </c>
      <c r="T8" s="5" t="s">
        <v>359</v>
      </c>
      <c r="U8" s="5"/>
    </row>
    <row r="9" spans="1:21" ht="40" customHeight="1">
      <c r="A9" s="5">
        <v>5989326</v>
      </c>
      <c r="B9" s="5" t="s">
        <v>360</v>
      </c>
      <c r="C9" s="5" t="s">
        <v>361</v>
      </c>
      <c r="D9" s="5" t="s">
        <v>362</v>
      </c>
      <c r="E9" s="5" t="s">
        <v>363</v>
      </c>
      <c r="F9" s="5" t="s">
        <v>364</v>
      </c>
      <c r="G9" s="5" t="s">
        <v>365</v>
      </c>
      <c r="H9" s="5">
        <v>34359646</v>
      </c>
      <c r="I9" s="6">
        <v>45383</v>
      </c>
      <c r="J9" s="5" t="s">
        <v>366</v>
      </c>
      <c r="K9" s="6">
        <v>45414</v>
      </c>
      <c r="L9" s="5" t="s">
        <v>367</v>
      </c>
      <c r="M9" s="5" t="s">
        <v>368</v>
      </c>
      <c r="N9" s="5" t="s">
        <v>369</v>
      </c>
      <c r="O9" s="7" t="s">
        <f>HYPERLINK(M9,N9)</f>
        <v>370</v>
      </c>
      <c r="P9" s="5"/>
      <c r="Q9" s="5"/>
      <c r="R9" s="5"/>
      <c r="S9" s="8" t="s">
        <f>HYPERLINK("https://outlook.office.com/calendar/0/action/compose?allday=false&amp;location=Civil Circuito No. 1 Monteria&amp;rru=addevent&amp;startdt=2024-05-02T14:30&amp;subject=AUDIENCIA DEL PROCESO: 23001310300120190033800","AGREGAR RECORDATORIO")</f>
        <v>371</v>
      </c>
      <c r="T9" s="5" t="s">
        <v>372</v>
      </c>
      <c r="U9" s="5" t="s">
        <v>373</v>
      </c>
    </row>
    <row r="10" spans="1:21" ht="40" customHeight="1">
      <c r="A10" s="5">
        <v>5989326</v>
      </c>
      <c r="B10" s="5" t="s">
        <v>374</v>
      </c>
      <c r="C10" s="5" t="s">
        <v>375</v>
      </c>
      <c r="D10" s="5" t="s">
        <v>376</v>
      </c>
      <c r="E10" s="5" t="s">
        <v>377</v>
      </c>
      <c r="F10" s="5" t="s">
        <v>378</v>
      </c>
      <c r="G10" s="5" t="s">
        <v>379</v>
      </c>
      <c r="H10" s="5">
        <v>34343561</v>
      </c>
      <c r="I10" s="6">
        <v>45384</v>
      </c>
      <c r="J10" s="5" t="s">
        <v>380</v>
      </c>
      <c r="K10" s="6">
        <v>45414</v>
      </c>
      <c r="L10" s="5" t="s">
        <v>381</v>
      </c>
      <c r="M10" s="5" t="s">
        <v>382</v>
      </c>
      <c r="N10" s="5" t="s">
        <v>383</v>
      </c>
      <c r="O10" s="7" t="s">
        <f>HYPERLINK(M10,N10)</f>
        <v>384</v>
      </c>
      <c r="P10" s="5"/>
      <c r="Q10" s="5"/>
      <c r="R10" s="5"/>
      <c r="S10" s="8" t="s">
        <f>HYPERLINK("https://outlook.office.com/calendar/0/action/compose?allday=false&amp;location=Civil Circuito No. 1 Monteria&amp;rru=addevent&amp;startdt=2024-05-02T14:30&amp;subject=AUDIENCIA DEL PROCESO: 23001310300120190033800","AGREGAR RECORDATORIO")</f>
        <v>385</v>
      </c>
      <c r="T10" s="5" t="s">
        <v>386</v>
      </c>
      <c r="U10" s="5" t="s">
        <v>387</v>
      </c>
    </row>
    <row r="11" spans="1:21" ht="40" customHeight="1">
      <c r="A11" s="5">
        <v>6949817</v>
      </c>
      <c r="B11" s="5" t="s">
        <v>388</v>
      </c>
      <c r="C11" s="5" t="s">
        <v>389</v>
      </c>
      <c r="D11" s="5" t="s">
        <v>390</v>
      </c>
      <c r="E11" s="5" t="s">
        <v>391</v>
      </c>
      <c r="F11" s="5" t="s">
        <v>392</v>
      </c>
      <c r="G11" s="5" t="s">
        <v>393</v>
      </c>
      <c r="H11" s="5">
        <v>30510093</v>
      </c>
      <c r="I11" s="6">
        <v>45118</v>
      </c>
      <c r="J11" s="5" t="s">
        <v>394</v>
      </c>
      <c r="K11" s="6">
        <v>45420</v>
      </c>
      <c r="L11" s="5" t="s">
        <v>395</v>
      </c>
      <c r="M11" s="5" t="s">
        <v>396</v>
      </c>
      <c r="N11" s="5" t="s">
        <v>397</v>
      </c>
      <c r="O11" s="7" t="s">
        <f>HYPERLINK(M11,N11)</f>
        <v>398</v>
      </c>
      <c r="P11" s="5"/>
      <c r="Q11" s="5"/>
      <c r="R11" s="5"/>
      <c r="S11" s="8" t="s">
        <f>HYPERLINK("https://outlook.office.com/calendar/0/action/compose?allday=false&amp;location=Promiscuo Del Circuito No. 1 San Vicente De Chucuri&amp;rru=addevent&amp;startdt=2024-05-08T09:00&amp;subject=AUDIENCIA DEL PROCESO: 68689318900120220002100","AGREGAR RECORDATORIO")</f>
        <v>399</v>
      </c>
      <c r="T11" s="5" t="s">
        <v>400</v>
      </c>
      <c r="U11" s="5"/>
    </row>
    <row r="12" spans="1:21" ht="40" customHeight="1">
      <c r="A12" s="5">
        <v>6591422</v>
      </c>
      <c r="B12" s="5" t="s">
        <v>401</v>
      </c>
      <c r="C12" s="5" t="s">
        <v>402</v>
      </c>
      <c r="D12" s="5" t="s">
        <v>403</v>
      </c>
      <c r="E12" s="5" t="s">
        <v>404</v>
      </c>
      <c r="F12" s="5" t="s">
        <v>405</v>
      </c>
      <c r="G12" s="5" t="s">
        <v>406</v>
      </c>
      <c r="H12" s="5">
        <v>31113024</v>
      </c>
      <c r="I12" s="6">
        <v>45155</v>
      </c>
      <c r="J12" s="5" t="s">
        <v>407</v>
      </c>
      <c r="K12" s="6">
        <v>45433</v>
      </c>
      <c r="L12" s="5" t="s">
        <v>408</v>
      </c>
      <c r="M12" s="5" t="s">
        <v>409</v>
      </c>
      <c r="N12" s="5" t="s">
        <v>410</v>
      </c>
      <c r="O12" s="7" t="s">
        <f>HYPERLINK(M12,N12)</f>
        <v>411</v>
      </c>
      <c r="P12" s="5"/>
      <c r="Q12" s="5"/>
      <c r="R12" s="5"/>
      <c r="S12" s="8" t="s">
        <f>HYPERLINK("https://outlook.office.com/calendar/0/action/compose?allday=false&amp;location=Civil Circuito No. 6 Cucuta&amp;rru=addevent&amp;startdt=2024-05-21T09:30&amp;subject=AUDIENCIA DEL PROCESO: 54001315300620210013400","AGREGAR RECORDATORIO")</f>
        <v>412</v>
      </c>
      <c r="T12" s="5" t="s">
        <v>413</v>
      </c>
      <c r="U12" s="5"/>
    </row>
    <row r="13" spans="1:21" ht="40" customHeight="1">
      <c r="A13" s="5">
        <v>6541997</v>
      </c>
      <c r="B13" s="5" t="s">
        <v>414</v>
      </c>
      <c r="C13" s="5" t="s">
        <v>415</v>
      </c>
      <c r="D13" s="5" t="s">
        <v>416</v>
      </c>
      <c r="E13" s="5" t="s">
        <v>417</v>
      </c>
      <c r="F13" s="5" t="s">
        <v>418</v>
      </c>
      <c r="G13" s="5" t="s">
        <v>419</v>
      </c>
      <c r="H13" s="5">
        <v>33527338</v>
      </c>
      <c r="I13" s="6">
        <v>45329</v>
      </c>
      <c r="J13" s="5" t="s">
        <v>420</v>
      </c>
      <c r="K13" s="6">
        <v>45450</v>
      </c>
      <c r="L13" s="5" t="s">
        <v>421</v>
      </c>
      <c r="M13" s="5" t="s">
        <v>422</v>
      </c>
      <c r="N13" s="5" t="s">
        <v>423</v>
      </c>
      <c r="O13" s="7" t="s">
        <f>HYPERLINK(M13,N13)</f>
        <v>424</v>
      </c>
      <c r="P13" s="5"/>
      <c r="Q13" s="5"/>
      <c r="R13" s="5"/>
      <c r="S13" s="8" t="s">
        <f>HYPERLINK("https://outlook.office.com/calendar/0/action/compose?allday=false&amp;location=Administrativo Oral No. 9 Villavicencio&amp;rru=addevent&amp;startdt=2024-06-07T09:00&amp;subject=AUDIENCIA DEL PROCESO: 50001333300920190010400","AGREGAR RECORDATORIO")</f>
        <v>425</v>
      </c>
      <c r="T13" s="5" t="s">
        <v>426</v>
      </c>
      <c r="U13" s="5" t="s">
        <v>427</v>
      </c>
    </row>
    <row r="14" spans="1:21" ht="40" customHeight="1">
      <c r="A14" s="5">
        <v>6490295</v>
      </c>
      <c r="B14" s="5" t="s">
        <v>428</v>
      </c>
      <c r="C14" s="5" t="s">
        <v>429</v>
      </c>
      <c r="D14" s="5" t="s">
        <v>430</v>
      </c>
      <c r="E14" s="5" t="s">
        <v>431</v>
      </c>
      <c r="F14" s="5" t="s">
        <v>432</v>
      </c>
      <c r="G14" s="5" t="s">
        <v>433</v>
      </c>
      <c r="H14" s="5">
        <v>31480321</v>
      </c>
      <c r="I14" s="6">
        <v>45191</v>
      </c>
      <c r="J14" s="5" t="s">
        <v>434</v>
      </c>
      <c r="K14" s="6">
        <v>45461</v>
      </c>
      <c r="L14" s="5" t="s">
        <v>435</v>
      </c>
      <c r="M14" s="5" t="s">
        <v>436</v>
      </c>
      <c r="N14" s="5" t="s">
        <v>437</v>
      </c>
      <c r="O14" s="7" t="s">
        <f>HYPERLINK(M14,N14)</f>
        <v>438</v>
      </c>
      <c r="P14" s="5"/>
      <c r="Q14" s="5"/>
      <c r="R14" s="5"/>
      <c r="S14" s="8" t="s">
        <f>HYPERLINK("https://outlook.office.com/calendar/0/action/compose?allday=false&amp;location=Civil Circuito No. 6 Bucaramanga&amp;rru=addevent&amp;startdt=2024-06-18T09:00&amp;subject=AUDIENCIA DEL PROCESO: 68001310300620190034200","AGREGAR RECORDATORIO")</f>
        <v>439</v>
      </c>
      <c r="T14" s="5" t="s">
        <v>440</v>
      </c>
      <c r="U14" s="5"/>
    </row>
    <row r="15" spans="1:21" ht="40" customHeight="1">
      <c r="A15" s="5">
        <v>7130416</v>
      </c>
      <c r="B15" s="5" t="s">
        <v>441</v>
      </c>
      <c r="C15" s="5" t="s">
        <v>442</v>
      </c>
      <c r="D15" s="5" t="s">
        <v>443</v>
      </c>
      <c r="E15" s="5" t="s">
        <v>444</v>
      </c>
      <c r="F15" s="5" t="s">
        <v>445</v>
      </c>
      <c r="G15" s="5" t="s">
        <v>446</v>
      </c>
      <c r="H15" s="5">
        <v>34388914</v>
      </c>
      <c r="I15" s="6">
        <v>45386</v>
      </c>
      <c r="J15" s="5" t="s">
        <v>447</v>
      </c>
      <c r="K15" s="6">
        <v>45462</v>
      </c>
      <c r="L15" s="5" t="s">
        <v>448</v>
      </c>
      <c r="M15" s="5" t="s">
        <v>449</v>
      </c>
      <c r="N15" s="5" t="s">
        <v>450</v>
      </c>
      <c r="O15" s="7" t="s">
        <f>HYPERLINK(M15,N15)</f>
        <v>451</v>
      </c>
      <c r="P15" s="5"/>
      <c r="Q15" s="5"/>
      <c r="R15" s="5"/>
      <c r="S15" s="8" t="s">
        <f>HYPERLINK("https://outlook.office.com/calendar/0/action/compose?allday=false&amp;location=Civil Circuito No. 6 Cali&amp;rru=addevent&amp;startdt=2024-06-19T09:00&amp;subject=AUDIENCIA DEL PROCESO: 76001310300620220021600","AGREGAR RECORDATORIO")</f>
        <v>452</v>
      </c>
      <c r="T15" s="5" t="s">
        <v>453</v>
      </c>
      <c r="U15" s="5"/>
    </row>
    <row r="16" spans="1:21" ht="40" customHeight="1">
      <c r="A16" s="5">
        <v>7130416</v>
      </c>
      <c r="B16" s="5" t="s">
        <v>454</v>
      </c>
      <c r="C16" s="5" t="s">
        <v>455</v>
      </c>
      <c r="D16" s="5" t="s">
        <v>456</v>
      </c>
      <c r="E16" s="5" t="s">
        <v>457</v>
      </c>
      <c r="F16" s="5" t="s">
        <v>458</v>
      </c>
      <c r="G16" s="5" t="s">
        <v>459</v>
      </c>
      <c r="H16" s="5">
        <v>34381657</v>
      </c>
      <c r="I16" s="6">
        <v>45384</v>
      </c>
      <c r="J16" s="5" t="s">
        <v>460</v>
      </c>
      <c r="K16" s="6">
        <v>45462</v>
      </c>
      <c r="L16" s="5" t="s">
        <v>461</v>
      </c>
      <c r="M16" s="5" t="s">
        <v>462</v>
      </c>
      <c r="N16" s="5" t="s">
        <v>463</v>
      </c>
      <c r="O16" s="7" t="s">
        <f>HYPERLINK(M16,N16)</f>
        <v>464</v>
      </c>
      <c r="P16" s="5"/>
      <c r="Q16" s="5"/>
      <c r="R16" s="5"/>
      <c r="S16" s="8" t="s">
        <f>HYPERLINK("https://outlook.office.com/calendar/0/action/compose?allday=false&amp;location=Civil Circuito No. 6 Cali&amp;rru=addevent&amp;startdt=2024-06-19T09:00&amp;subject=AUDIENCIA DEL PROCESO: 76001310300620220021600","AGREGAR RECORDATORIO")</f>
        <v>465</v>
      </c>
      <c r="T16" s="5" t="s">
        <v>466</v>
      </c>
      <c r="U16" s="5"/>
    </row>
    <row r="17" spans="1:21" ht="40" customHeight="1">
      <c r="A17" s="5">
        <v>6814451</v>
      </c>
      <c r="B17" s="5" t="s">
        <v>467</v>
      </c>
      <c r="C17" s="5" t="s">
        <v>468</v>
      </c>
      <c r="D17" s="5" t="s">
        <v>469</v>
      </c>
      <c r="E17" s="5" t="s">
        <v>470</v>
      </c>
      <c r="F17" s="5" t="s">
        <v>471</v>
      </c>
      <c r="G17" s="5" t="s">
        <v>472</v>
      </c>
      <c r="H17" s="5">
        <v>33292245</v>
      </c>
      <c r="I17" s="6">
        <v>45315</v>
      </c>
      <c r="J17" s="5" t="s">
        <v>473</v>
      </c>
      <c r="K17" s="6">
        <v>45525</v>
      </c>
      <c r="L17" s="5" t="s">
        <v>474</v>
      </c>
      <c r="M17" s="5" t="s">
        <v>475</v>
      </c>
      <c r="N17" s="5" t="s">
        <v>476</v>
      </c>
      <c r="O17" s="7" t="s">
        <f>HYPERLINK(M17,N17)</f>
        <v>477</v>
      </c>
      <c r="P17" s="5"/>
      <c r="Q17" s="5"/>
      <c r="R17" s="5"/>
      <c r="S17" s="8" t="s">
        <f>HYPERLINK("https://outlook.office.com/calendar/0/action/compose?allday=false&amp;location=Administrativo Oral No. 3 Yopal&amp;rru=addevent&amp;startdt=2024-08-21T08:30&amp;subject=AUDIENCIA DEL PROCESO: 85001333300120180037600","AGREGAR RECORDATORIO")</f>
        <v>478</v>
      </c>
      <c r="T17" s="5" t="s">
        <v>479</v>
      </c>
      <c r="U17" s="5"/>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480</v>
      </c>
      <c r="B1" s="9" t="s">
        <v>481</v>
      </c>
      <c r="C1" s="9" t="s">
        <v>482</v>
      </c>
      <c r="D1" s="9" t="s">
        <v>483</v>
      </c>
      <c r="E1" s="9" t="s">
        <v>484</v>
      </c>
      <c r="F1" s="9" t="s">
        <v>485</v>
      </c>
      <c r="G1" s="9" t="s">
        <v>486</v>
      </c>
      <c r="H1" s="9" t="s">
        <v>487</v>
      </c>
      <c r="I1" s="9" t="s">
        <v>488</v>
      </c>
      <c r="J1" s="9" t="s">
        <v>489</v>
      </c>
      <c r="K1" s="9" t="s">
        <v>490</v>
      </c>
      <c r="L1" s="9" t="s">
        <v>491</v>
      </c>
      <c r="M1" s="9" t="s">
        <v>492</v>
      </c>
      <c r="N1" s="9" t="s">
        <v>493</v>
      </c>
      <c r="O1" s="9" t="s">
        <v>494</v>
      </c>
      <c r="P1" s="9" t="s">
        <v>495</v>
      </c>
      <c r="Q1" s="9" t="s">
        <v>496</v>
      </c>
      <c r="R1" s="9" t="s">
        <v>497</v>
      </c>
      <c r="S1" s="9" t="s">
        <v>498</v>
      </c>
      <c r="T1" s="10"/>
      <c r="U1" s="9"/>
      <c r="V1" s="9" t="s">
        <v>499</v>
      </c>
      <c r="W1" s="9" t="s">
        <v>500</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
  <sheetViews>
    <sheetView workbookViewId="0">
      <selection activeCell="A1" sqref="A1"/>
    </sheetView>
  </sheetViews>
  <sheetFormatPr defaultRowHeight="15"/>
  <cols>
    <col min="1" max="1" width="30" hidden="1" bestFit="1" customWidth="1"/>
    <col min="5" max="5"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501</v>
      </c>
      <c r="B1" s="9" t="s">
        <v>502</v>
      </c>
      <c r="C1" s="9" t="s">
        <v>503</v>
      </c>
      <c r="D1" s="9" t="s">
        <v>504</v>
      </c>
      <c r="E1" s="9" t="s">
        <v>505</v>
      </c>
      <c r="F1" s="9" t="s">
        <v>506</v>
      </c>
      <c r="G1" s="9" t="s">
        <v>507</v>
      </c>
      <c r="H1" s="9" t="s">
        <v>508</v>
      </c>
      <c r="I1" s="9" t="s">
        <v>509</v>
      </c>
      <c r="J1" s="9" t="s">
        <v>510</v>
      </c>
      <c r="K1" s="9" t="s">
        <v>511</v>
      </c>
      <c r="L1" s="9" t="s">
        <v>512</v>
      </c>
      <c r="M1" s="9" t="s">
        <v>513</v>
      </c>
      <c r="N1" s="9" t="s">
        <v>514</v>
      </c>
      <c r="O1" s="9" t="s">
        <v>515</v>
      </c>
      <c r="P1" s="9" t="s">
        <v>516</v>
      </c>
      <c r="Q1" s="9" t="s">
        <v>517</v>
      </c>
      <c r="R1" s="9" t="s">
        <v>518</v>
      </c>
      <c r="S1" s="9" t="s">
        <v>519</v>
      </c>
      <c r="T1" s="9" t="s">
        <v>520</v>
      </c>
      <c r="U1" s="9" t="s">
        <v>521</v>
      </c>
      <c r="V1" s="9" t="s">
        <v>522</v>
      </c>
      <c r="W1" s="9" t="s">
        <v>523</v>
      </c>
      <c r="X1" s="3"/>
      <c r="Y1" s="3"/>
      <c r="Z1" s="3"/>
      <c r="AA1" s="9" t="s">
        <v>524</v>
      </c>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2024-04-08T19:06:23-05:00</dcterms:created>
  <dcterms:modified xsi:type="dcterms:W3CDTF">2024-04-08T19:06:23-05:00</dcterms:modified>
</cp:coreProperties>
</file>