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gaf27\Downloads\"/>
    </mc:Choice>
  </mc:AlternateContent>
  <xr:revisionPtr revIDLastSave="0" documentId="13_ncr:1_{80DE4C1C-AD33-4FC1-A131-EB47C4CEEA98}" xr6:coauthVersionLast="47" xr6:coauthVersionMax="47" xr10:uidLastSave="{00000000-0000-0000-0000-000000000000}"/>
  <bookViews>
    <workbookView xWindow="11424" yWindow="0" windowWidth="11712" windowHeight="12336"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<sst xmlns="http://schemas.openxmlformats.org/spreadsheetml/2006/main" count="235" uniqueCount="181">
  <si>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</si>
  <si>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</si>
  <si>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</si>
  <si>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</si>
  <si>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</si>
  <si>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</si>
  <si>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</si>
  <si>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</si>
  <si>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</si>
  <si>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</si>
  <si>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</si>
  <si>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</si>
  <si>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</si>
  <si>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</si>
  <si>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</si>
  <si>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</si>
  <si>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</si>
  <si>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</si>
  <si>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</si>
  <si>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</si>
  <si>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</si>
  <si>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</si>
  <si>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</si>
  <si>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</si>
  <si>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</si>
  <si>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</si>
  <si>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</si>
  <si>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</si>
  <si>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</si>
  <si>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</si>
  <si>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</si>
  <si>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</si>
  <si>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</si>
  <si>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</si>
  <si>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</si>
  <si>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</si>
  <si>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</si>
  <si>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</si>
  <si>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</si>
  <si>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</si>
  <si>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</si>
  <si>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</si>
  <si>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</si>
  <si>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</si>
  <si>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</si>
  <si>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</si>
  <si>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</si>
  <si>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</si>
  <si>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</si>
  <si>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</si>
  <si>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</si>
  <si>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</si>
  <si>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</si>
  <si>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</si>
  <si>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</si>
  <si>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</si>
  <si>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</si>
  <si>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</si>
  <si>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</si>
  <si>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</si>
  <si>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</si>
  <si>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</si>
  <si>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</si>
  <si>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</si>
  <si>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</si>
  <si>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</si>
  <si>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</si>
  <si>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</si>
  <si>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</si>
  <si>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</si>
  <si>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</si>
  <si>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</si>
  <si>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</si>
  <si>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</si>
  <si>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</si>
  <si>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</si>
  <si>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</si>
  <si>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</si>
  <si>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</si>
  <si>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</si>
  <si>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</si>
  <si>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</si>
  <si>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</si>
  <si>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</si>
  <si>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</si>
  <si>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</si>
  <si>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</si>
  <si>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</si>
  <si>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</si>
  <si>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</si>
  <si>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</si>
  <si>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</si>
  <si>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</si>
  <si>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</si>
  <si>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</si>
  <si>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</si>
  <si>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</si>
  <si>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</si>
  <si>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</si>
  <si>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</si>
  <si>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</si>
  <si>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</si>
  <si>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</si>
  <si>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</si>
  <si>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</si>
  <si>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</si>
  <si>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</si>
  <si>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</si>
  <si>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</si>
  <si>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</si>
  <si>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</si>
  <si>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</si>
  <si>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</si>
  <si>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</si>
  <si>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</si>
  <si>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</si>
  <si>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</si>
  <si>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</si>
  <si>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</si>
  <si>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</si>
  <si>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</si>
  <si>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</si>
  <si>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</si>
  <si>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</si>
  <si>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</si>
  <si>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</si>
  <si>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</si>
  <si>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</si>
  <si>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</si>
  <si>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</si>
  <si>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</si>
  <si>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</si>
  <si>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</si>
  <si>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</si>
  <si>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</si>
  <si>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</si>
  <si>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</si>
  <si>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</si>
  <si>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</si>
  <si>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</si>
  <si>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</si>
  <si>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</si>
  <si>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</si>
  <si>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</si>
  <si>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</si>
  <si>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</si>
  <si>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</si>
  <si>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</si>
  <si>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</si>
  <si>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</si>
  <si>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</si>
  <si>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</si>
  <si>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</si>
  <si>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</si>
  <si>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</si>
  <si>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</si>
  <si>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11001310300520210012900</t>
  </si>
  <si>
    <t xml:space="preserve">Juzgado Cinco (05) Civil del Circuito de Bogotá </t>
  </si>
  <si>
    <t xml:space="preserve">Daniel Antonio de la Hoz Rincón </t>
  </si>
  <si>
    <t>Calle 66 Nº 15 - 21 - Barrio Villa Estadio de Soledad (Atlántico)</t>
  </si>
  <si>
    <t>daniel-lahoz@hotmail.com</t>
  </si>
  <si>
    <t>Soltero</t>
  </si>
  <si>
    <t xml:space="preserve">Julio 5 de 1991 </t>
  </si>
  <si>
    <t>No aplica</t>
  </si>
  <si>
    <t xml:space="preserve">Cuatro lesionados - Un muerto </t>
  </si>
  <si>
    <t>Enero 17 de 2014</t>
  </si>
  <si>
    <t>1.     El 17 de enero de 2014, Daniel Antonio de la Hoz se movilizaba al interior del vehículo con placas DAC 538 conducido por Diego Alejandro Russi Cuevas.
2.     El vehículo con placas DAC 538 impactó al tractocamión con placas TDL 485 y al remolque identificado con placas R63 794 estacionados sobre la vía ocupando parte de la berma de la calzada derecha donde se desplazaba el automotor en el que se transportaba el demandante.
3.     El vehículo con placas TDL 485 y el remolque identificado con placas R63 794 son de propiedad de Leasing Bancolombia S.A.C.F. (Hoy Bancolombia S.A.
4.     El automotor con placas TDL 485 se encontraba bajo la custodia de Transportes Iceberg de Colombia S.A. para la fecha del accidente.
5.     En el Informe Policial de Accidentes de Tránsito se atribuyó al vehículo con placas DAC 538 la hipótesis de ocurrencia del accidente consistente en “falta de precaución en la vía”
6.    Afirma la parte demandante que la hipótesis del accidente debió haber sido atribuida a su vez al conductor del vehículo con placas TDL 485 debido a que este asumió el riesgo de las eventualidades que pudieran presentarse por haberse estacionado en parte de la berma de la calzada derecha. 
7.     En el escrito de demanda se resalta que el 21 de junio de 2016 le fue suspendida la licencia de conducción al conductor del tractocamión por conducir bajo los efectos del alcohol. Lo cual asegura demuestra la irresponsabilidad de Pablo Emigdio Torres Linares en la conducción. 
8.     Con consecuencia del accidente, Diego Alejandro Russi Cueva falleció.
9.     Daniel Antonio de la Hoz Rincón sufrió un trauma craneoencefálico severo y trauma de tórax, entre otras patologías, por lo que fue ingresado en la Unidad de Cuidados Intensivos.
10.   El demandante a la fecha del accidente tenía 23 años de edad.
11.   El 5 de junio de 2015, la Junta Médica Laboral dictaminó que Daniel Antonio de la Hoz Rincón tiene una pérdida de capacidad laboral equivalente al 77.64%.
12.   Debido a lo anterior, el 06 de febrero de 2017 Daniel Antonio de la Hoz Rincón fue pensionado por invalidez por parte de la Policía Nacional, institución a la que se encontraba vinculado.
13.    Daniel Antonio de la Hoz Rincón percibe por concepto de mesada pensional la suma de $1.407.186, sin embargo en razón de los préstamos asumidos para el pago de los gastos médicos, tiene un ingreso efectivo de $670.985. Lo que le impide sufragar los gastos de alimentos de su hijo y prestar soporte financiero a sus padres.
14.    Se señala que a raíz de las lesiones sufridas, el demandante, sus padres y hermanos sufren grandes quebrantos morales.
15.    Daniel Antonio de la Hoz Rincón se ha visto privado de trabajar, realizar actividades sociales y deportivas que le generaban placer, lo cual le representa una gran secuela en la esfera emocional.</t>
  </si>
  <si>
    <t xml:space="preserve">Bancolombia S.A. </t>
  </si>
  <si>
    <t>890.903.938-8</t>
  </si>
  <si>
    <t>TDL485</t>
  </si>
  <si>
    <t>021277480 / 79</t>
  </si>
  <si>
    <t xml:space="preserve">Agosto 4 de 2021 </t>
  </si>
  <si>
    <t>Agosto 16 de 2024</t>
  </si>
  <si>
    <t>Septiembre 16 de 2024</t>
  </si>
  <si>
    <t>47622411- APJ30663</t>
  </si>
  <si>
    <t>Daño a la vida en relación</t>
  </si>
  <si>
    <t>Fecha de notificación del auto admisorio del llamamiento en garantía formulado por Transportes Iceberg</t>
  </si>
  <si>
    <t>La contingencia se califica como EVENTUAL, considerando que, a pesar de que el anexo 193 de la Póliza de Automóviles Colectivo Pesados No. 021277480 no presta cobertura material para los eventos de Responsabilidad Civil Extracontractual, lo cierto es que el anexo 79 sí presta cobertura material y temporal, en virtud de ello, dependerá del debate probatorio establecer la responsabilidad del asegurado en la ocurrencia del accidente de tránsito.
Lo primero que debe tenerse en cuenta es que la Póliza de Automóviles Colectivo Pesados No. 021277480 cuya asegurada es la sociedad Leasing Bancolombia S.A. (hoy Bancolombia S.A.) se encuentra compuesta por los anexos finalizados en 79 y 193, los cuales comprenden coberturas diferentes. Por un lado, debe señalarse que el anexo No. 193 no presta cobertura material para el evento de responsabilidad civil extracontractual, pues sus amparos corresponden a los daños causados al propio remolque, de modo que no puede ser afectado en una eventual condena. Por otro lado, tratándose del anexo No. 79, presta cobertura material para el evento de responsabilidad civil extracontractual, pretensión que se endilga al extremo pasivo. En el mismo sentido, presta cobertura temporal, por cuanto el accidente de tránsito (17 de enero de 2014) se produjo dentro de la vigencia de la Póliza, comprendida entre el 25 de agosto de 2013 y el 01 de marzo de 2014. 
Ahora bien, frente a la responsabilidad del asegurado, debe señalarse que dependerá del debate probatorio establecer cual de los vehículos involucrados fue el causante del accidente de tránsito, esto en razón a que, pese a que existe evidencia que indica que el vehículo asegurado se encontraba estacionado a un lado de la vía pública, también existen elementos de juicio que permiten constatar que la causa determinante del daño es atribuible de forma preponderante al conductor del vehículo en el que se transportaba la víctima. Lo anterior, en razón a que el vehículo se desplazó excediendo los límites de velocidad, al parecer a 100 Km/h pese a las condiciones clímaticas de constantes precipitaciones y las advertencias de la asimetría vial. Así mismo, en el Informe Policial de Accidentes de Tránsito se atribuyó al vehículo donde se transportaba la víctima, la hipótesis 138 correspondiente a “Falta de precaución en lluvia”. Adicionalmente, el proceso penal adelantado de forma oficiosa con ocasión al homicidio culposo de Diego Russi Cuevas fue archivado por no existir mérito para imputar responsabilidad penal, teniendo en cuenta que se halló como único responsable en la realización de los hechos al conductor del vehículo donde se transportaba la víctima, por lo que dependerá del debate probatorio establecer la responsabilidad del vehículo asegurado en la ocurrencia de los hechos. 
Todo lo anterior, sin perjuicio del carácter contingente del proceso.</t>
  </si>
  <si>
    <t>Como liquidación objetiva de perjuicios se llegó al total de  $846.635.820. A este valor se llegó de la siguiente manera:
1. Lucro cesante: El reconocimiento de la indemnización por concepto de los ingresos dejados de percibir por Daniel Antonio de la Hoz Rincón con ocasión del accidente de tránsito, se realizará sobre la base que el demandante acreditó haber sufrido una pérdida de capacidad laboral equivalente al 77.84%, así como demostró que a la fecha del accidente devengaba un salario de $1.407.186. En razón de ello el monto total de indemnización por concepto de lucro cesante consolidado es de $435.875.824. y por lucro cesante futuro es $473.560.743. Lo anterior, con un total de lucro cesante por la suma de $909.436.568. No obstante, de conformidada con el principio de congruencia establecido en el artículo 281 del Código General del Proceso, solo es posible reconocer hasta el valor máximo pretendido en la demanda, el cual es $542.735.820, razón por la que este es el valor reconocido.
2. Daño Moral:  Con ocasión a la afectación en el plano psíquico interno se trae a colación que la Corte Suprema de Justicia en sentencia SC 5340-2018 fijó como límite indemnizatorio la suma de $60.000.000 para la víctima directa y los familiares en primer grado de consanguinidad cuando con ocasión del hecho dañino se causen lesiones que generen afectaciones con trascendencia de gran envergadura para la víctima en su esfera interna, como ocurre en este caso. Teniendo en cuenta la afectación en el plano psíquico generada por los hechos objeto de debate, se reconocerá la suma de $60.000.00 para la víctima directa y sus ascendentes. Así como la suma de $30.000.000 para sus hermanos. Por lo que la indemnización total corresponde a $240.000.000
3. Daño a la vida en relación: Teniendo en cuenta que el daño a la vida en relación obedece a la afectación de la vida extrerna de la víctima derivada de la lesión sufrida. Se calcula el monto indemnizatorio en la suma de $65.000.000. Lo anterior teniendio como parámetro el límite indemnizatorio de 50 Salarios Mínimos Legales Mensuales Vigentes fijado por la Corte Suprema de Justicia en sentencia SC10297-2014 para lesiones que generen una trascendencia de gran envergadura para la víctima, como ocurre en este caso. 
5. Deducible: Del monto total de la indemnización  se descuenta el deducible de $1.100.000, para un total de $846.635.820</t>
  </si>
  <si>
    <r>
      <rPr>
        <b/>
        <u/>
        <sz val="10"/>
        <color theme="1"/>
        <rFont val="Calibri (Cuerpo)"/>
      </rPr>
      <t xml:space="preserve">EXCEPCIONES DE FONDO FRENTE A LA DEMANDA: </t>
    </r>
    <r>
      <rPr>
        <sz val="10"/>
        <color theme="1"/>
        <rFont val="Calibri"/>
        <family val="2"/>
        <scheme val="minor"/>
      </rPr>
      <t xml:space="preserve">
1. HECHO EXCLUSIVO DE UN TERCERO
2. HECHO EXCLUSIVO DE LA VÍCTIMA.
3. INEXISTENCIA DE PRUEBA DEL NEXO CAUSAL
4. FUERZA MAYOR
5. REDUCCIÓN DE LA EVENTUAL INDEMNIZACIÓN COMO CONSECUENCIA DE LA INCIDENCIA DE LAS CONDUCTAS EN LA PRODUCCIÓN DEL DAÑO
6. EN EL REMOTO E IMPROBABLE EVENTO QUE SE LLEGUE A DECLARAR LA RESPONSABILIDAD DE LOS DEMANDADOS LA ACCIÓN DE RESPONSABILIDAD SEÑALADA EN EL ARTÍCULO 2358 DEL CÓDIGO CIVIL SE ENCUENTRA PRESCRITA
7. IMPROCEDENCIA DE RECONOCIMIENTO DE LUCRO CESANTE
8. IMPROCEDENCIA DE RECONOCIMIENTO Y TASACIÓN EXORBITANTE DE LOS DAÑOS MORALES
9. IMPROCEDENCIA Y TASACIÓN EXORBITANTE DEL DAÑO A LA VIDA EN RELACIÓN 
10. GENÉRICA O INNOMINADA.
</t>
    </r>
    <r>
      <rPr>
        <b/>
        <u/>
        <sz val="10"/>
        <color theme="1"/>
        <rFont val="Calibri (Cuerpo)"/>
      </rPr>
      <t xml:space="preserve">EXCEPCIONES DE FONDO DE CARA AL CONTRATO DE SEGURO: </t>
    </r>
    <r>
      <rPr>
        <sz val="10"/>
        <color theme="1"/>
        <rFont val="Calibri"/>
        <family val="2"/>
        <scheme val="minor"/>
      </rPr>
      <t xml:space="preserve">
1. PRESCRIPCIÓN DEL CONTRATO DE SEGURO No. 02177480
2. INEXISTENCIA DE OBLIGACIÓN DE INDEMNIZAR POR INCUMPLIMIENTO DE LAS CARGAS DEL ARTÍCULO 1077 DEL CÓDIGO DE COMERCIO
3. FALTA DE COBERTURA MATERIAL DEL ANEXO 193 DEL CONTRATO DE SEGURO No. 02177480
4. RIESGOS EXPRESAMENTE EXCLUIDOS EN EL ANEXO 79 DE LA PÓLIZA No. 02177480
5. CARÁCTER MERAMENTE INDEMNIZATORIO QUE REVISTEN LOS CONTRATOS DE SEGUROS
6. EN CUALQUIER CASO, DE NINGUNA FORMA SE PODRÁ EXCEDER EL LÍMITE DEL VALOR ASEGURADO
7. LÍMITES MÁXIMOS DE RESPONSABILIDAD DE LA ASEGURADORA EN LO ATINENTE AL DEDUCIBLE EN EL ANEXO 79 DE LA PÓLIZA DE SEGURO No. 02177480
8. GENÉRICA O INNOMINADA.
</t>
    </r>
    <r>
      <rPr>
        <b/>
        <u/>
        <sz val="10"/>
        <color theme="1"/>
        <rFont val="Calibri (Cuerpo)"/>
      </rPr>
      <t xml:space="preserve">EXCEPCIONES FRENTE AL LLAMAMIENTO EN GARANTÍA </t>
    </r>
    <r>
      <rPr>
        <sz val="10"/>
        <color rgb="FFFF0000"/>
        <rFont val="Calibri (Cuerpo)"/>
      </rPr>
      <t xml:space="preserve">
</t>
    </r>
    <r>
      <rPr>
        <sz val="10"/>
        <color theme="1"/>
        <rFont val="Calibri (Cuerpo)"/>
      </rPr>
      <t xml:space="preserve">1. NO EXISTE OBLIGACIÓN INDEMNIZATORIA A CARGO DE ALLIANZ SEGUROS S.A. TODA VEZ QUE NO SE HA REALIZADO EL RIESGO ASEGURADO EN LA PÓLIZA 021277480/79
2. FALTA DE COBERTURA MATERIAL DEL ANEXO 193 DEL CONTRATO DE SEGURO NO. 21277480 
3. PRESCRIPCION DE LAS ACCIONES DERIVADAS DEL CONTRATO DE SEGURO
4. RIESGOS EXPRESAMENTE EXCLUIDOS EN EL ANEXO 79 DE LA PÓLIZA 021277480
5. CARÁCTER MERAMENTE INDEMNIZATORIO QUE REVISTEN LOS CONTRATOS DE SEGUROS 
6. EN CUALQUIER CASO, DE NINGUNA FORMA SE PODRÁ EXCEDER EL LÍMITE DEL VALOR ASEGURADO
7. LÍMITES MÁXIMOS DE RESPONSABILIDAD DE LA ASEGURADORA EN LO ATINENTE AL DEDUCIBLE EN EL ANEXO 79 DE LA PÓLIZA DE SEGURO NO. 021277480
8. GENÉRICA 
EXCEPCIONES FRENTE AL LLAMAMIENTO EN GARANTÍA FORMULADO POR TRANSPORTES ICEBERG
1. NO EXISTE OBLIGACIÓN INDEMNIZATORIA A CARGO DE ALLIANZ SEGUROS S.A. TODA VEZ QUE NO SE HA REALIZADO EL RIESGO ASEGURADO EN LA PÓLIZA 021277480/79
2. FALTA DE COBERTURA MATERIAL DEL ANEXO 193 DEL CONTRATO DE SEGURO NO. 21277480 
3. PRESCRIPCION DE LAS ACCIONES DERIVADAS DEL CONTRATO DE SEGURO
4. RIESGOS EXPRESAMENTE EXCLUIDOS EN EL ANEXO 79 DE LA PÓLIZA 021277480
5. CARÁCTER MERAMENTE INDEMNIZATORIO QUE REVISTEN LOS CONTRATOS DE SEGUROS 
6. EN CUALQUIER CASO, DE NINGUNA FORMA SE PODRÁ EXCEDER EL LÍMITE DEL VALOR ASEGURADO
7. LÍMITES MÁXIMOS DE RESPONSABILIDAD DE LA ASEGURADORA EN LO ATINENTE AL DEDUCIBLE EN EL ANEXO 79 DE LA PÓLIZA DE SEGURO NO. 021277480
8. GENÉRICA </t>
    </r>
  </si>
  <si>
    <t>Daniel Antonio de la Hoz Rincón (Víctima), Bladimir de la Hoz Castro (padre), Erlinda Rincón Turizo (madre), Yeison Rafael de la Hoz Rincón (hermano), Saray Esther de la Hoz Rincón (hermana)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</si>
</sst>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
      <b/>
      <u/>
      <sz val="10"/>
      <color theme="1"/>
      <name val="Calibri (Cuerpo)"/>
    </font>
    <font>
      <sz val="10"/>
      <color rgb="FFFF0000"/>
      <name val="Calibri (Cuerpo)"/>
    </font>
    <font>
      <sz val="10"/>
      <color theme="1"/>
      <name val="Calibri (Cuerpo)"/>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3" fillId="2" borderId="6" xfId="0" applyFont="1" applyFill="1" applyBorder="1" applyAlignment="1">
      <alignment horizontal="center" vertical="top"/>
    </xf>
    <xf numFmtId="164" fontId="0" fillId="0" borderId="1" xfId="1" applyFont="1" applyBorder="1" applyAlignment="1">
      <alignment horizontal="left" vertical="top" wrapText="1"/>
    </xf>
    <xf numFmtId="49" fontId="0" fillId="0" borderId="1"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4" xfId="0" applyFont="1" applyFill="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9" fillId="0" borderId="1" xfId="0" applyFont="1" applyBorder="1" applyAlignment="1" applyProtection="1">
      <alignment horizontal="left" wrapText="1"/>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lahoz@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B1" zoomScaleNormal="100" workbookViewId="0">
      <selection activeCell="B5" sqref="B5:C5"/>
    </sheetView>
  </sheetViews>
  <sheetFormatPr baseColWidth="10" defaultColWidth="0" defaultRowHeight="14.4"/>
  <cols>
    <col min="1" max="1" width="53.5546875" style="8" customWidth="1"/>
    <col min="2" max="2" width="55.33203125" style="8" customWidth="1"/>
    <col min="3" max="3" width="19.33203125" style="8" customWidth="1"/>
    <col min="4" max="16384" width="11.44140625" style="2" hidden="1"/>
  </cols>
  <sheetData>
    <row r="1" spans="1:3" ht="18">
      <c r="A1" s="57" t="s">
        <v>0</v>
      </c>
      <c r="B1" s="57"/>
      <c r="C1" s="57"/>
    </row>
    <row r="2" spans="1:3">
      <c r="A2" s="5" t="s">
        <v>1</v>
      </c>
      <c r="B2" s="59" t="s">
        <v>156</v>
      </c>
      <c r="C2" s="59"/>
    </row>
    <row r="3" spans="1:3">
      <c r="A3" s="5" t="s">
        <v>2</v>
      </c>
      <c r="B3" s="59" t="s">
        <v>157</v>
      </c>
      <c r="C3" s="59"/>
    </row>
    <row r="4" spans="1:3">
      <c r="A4" s="5" t="s">
        <v>3</v>
      </c>
      <c r="B4" s="53" t="s">
        <v>155</v>
      </c>
      <c r="C4" s="54"/>
    </row>
    <row r="5" spans="1:3" ht="31.5" customHeight="1">
      <c r="A5" s="5" t="s">
        <v>4</v>
      </c>
      <c r="B5" s="53" t="s">
        <v>180</v>
      </c>
      <c r="C5" s="54"/>
    </row>
    <row r="6" spans="1:3">
      <c r="A6" s="5" t="s">
        <v>5</v>
      </c>
      <c r="B6" s="51" t="s">
        <v>119</v>
      </c>
      <c r="C6" s="51"/>
    </row>
    <row r="7" spans="1:3">
      <c r="A7" s="27" t="s">
        <v>6</v>
      </c>
      <c r="B7" s="53" t="s">
        <v>151</v>
      </c>
      <c r="C7" s="54"/>
    </row>
    <row r="8" spans="1:3" ht="35.4" customHeight="1">
      <c r="A8" s="27" t="s">
        <v>136</v>
      </c>
      <c r="B8" s="51" t="s">
        <v>158</v>
      </c>
      <c r="C8" s="51"/>
    </row>
    <row r="9" spans="1:3">
      <c r="A9" s="27" t="s">
        <v>130</v>
      </c>
      <c r="B9" s="61">
        <v>1143129065</v>
      </c>
      <c r="C9" s="51"/>
    </row>
    <row r="10" spans="1:3">
      <c r="A10" s="27" t="s">
        <v>7</v>
      </c>
      <c r="B10" s="62" t="s">
        <v>159</v>
      </c>
      <c r="C10" s="63"/>
    </row>
    <row r="11" spans="1:3" ht="30" customHeight="1">
      <c r="A11" s="28" t="s">
        <v>8</v>
      </c>
      <c r="B11" s="49">
        <v>3014492610</v>
      </c>
      <c r="C11" s="49"/>
    </row>
    <row r="12" spans="1:3" ht="30" customHeight="1">
      <c r="A12" s="5" t="s">
        <v>9</v>
      </c>
      <c r="B12" s="50" t="s">
        <v>160</v>
      </c>
      <c r="C12" s="49"/>
    </row>
    <row r="13" spans="1:3">
      <c r="A13" s="5" t="s">
        <v>10</v>
      </c>
      <c r="B13" s="51" t="s">
        <v>161</v>
      </c>
      <c r="C13" s="51"/>
    </row>
    <row r="14" spans="1:3">
      <c r="A14" s="5" t="s">
        <v>11</v>
      </c>
      <c r="B14" s="51" t="s">
        <v>162</v>
      </c>
      <c r="C14" s="51"/>
    </row>
    <row r="15" spans="1:3">
      <c r="A15" s="5" t="s">
        <v>143</v>
      </c>
      <c r="B15" s="51">
        <v>23</v>
      </c>
      <c r="C15" s="51"/>
    </row>
    <row r="16" spans="1:3">
      <c r="A16" s="5" t="s">
        <v>12</v>
      </c>
      <c r="B16" s="51" t="s">
        <v>149</v>
      </c>
      <c r="C16" s="51"/>
    </row>
    <row r="17" spans="1:3" ht="15" customHeight="1">
      <c r="A17" s="5" t="s">
        <v>13</v>
      </c>
      <c r="B17" s="49" t="s">
        <v>102</v>
      </c>
      <c r="C17" s="49"/>
    </row>
    <row r="18" spans="1:3">
      <c r="A18" s="5" t="s">
        <v>15</v>
      </c>
      <c r="B18" s="51" t="s">
        <v>149</v>
      </c>
      <c r="C18" s="51"/>
    </row>
    <row r="19" spans="1:3" ht="18.75" customHeight="1">
      <c r="A19" s="5" t="s">
        <v>16</v>
      </c>
      <c r="B19" s="58">
        <v>1407186</v>
      </c>
      <c r="C19" s="58"/>
    </row>
    <row r="20" spans="1:3">
      <c r="A20" s="5" t="s">
        <v>131</v>
      </c>
      <c r="B20" s="51" t="s">
        <v>164</v>
      </c>
      <c r="C20" s="51"/>
    </row>
    <row r="21" spans="1:3" ht="17.25" customHeight="1">
      <c r="A21" s="5" t="s">
        <v>17</v>
      </c>
      <c r="B21" s="49" t="s">
        <v>110</v>
      </c>
      <c r="C21" s="49"/>
    </row>
    <row r="22" spans="1:3">
      <c r="A22" s="27" t="s">
        <v>19</v>
      </c>
      <c r="B22" s="49" t="s">
        <v>165</v>
      </c>
      <c r="C22" s="49"/>
    </row>
    <row r="23" spans="1:3">
      <c r="A23" s="27" t="s">
        <v>20</v>
      </c>
      <c r="B23" s="49" t="s">
        <v>163</v>
      </c>
      <c r="C23" s="49"/>
    </row>
    <row r="24" spans="1:3">
      <c r="A24" s="27" t="s">
        <v>21</v>
      </c>
      <c r="B24" s="49" t="s">
        <v>163</v>
      </c>
      <c r="C24" s="49"/>
    </row>
    <row r="25" spans="1:3" ht="15" customHeight="1">
      <c r="A25" s="60" t="s">
        <v>145</v>
      </c>
      <c r="B25" s="43" t="s">
        <v>166</v>
      </c>
      <c r="C25" s="44"/>
    </row>
    <row r="26" spans="1:3">
      <c r="A26" s="60"/>
      <c r="B26" s="45"/>
      <c r="C26" s="46"/>
    </row>
    <row r="27" spans="1:3" ht="100.5" customHeight="1">
      <c r="A27" s="60"/>
      <c r="B27" s="47"/>
      <c r="C27" s="48"/>
    </row>
    <row r="28" spans="1:3">
      <c r="A28" s="27" t="s">
        <v>23</v>
      </c>
      <c r="B28" s="51" t="s">
        <v>167</v>
      </c>
      <c r="C28" s="51"/>
    </row>
    <row r="29" spans="1:3">
      <c r="A29" s="27" t="s">
        <v>24</v>
      </c>
      <c r="B29" s="51" t="s">
        <v>168</v>
      </c>
      <c r="C29" s="51"/>
    </row>
    <row r="30" spans="1:3">
      <c r="A30" s="27" t="s">
        <v>25</v>
      </c>
      <c r="B30" s="51" t="s">
        <v>169</v>
      </c>
      <c r="C30" s="51"/>
    </row>
    <row r="31" spans="1:3">
      <c r="A31" s="27" t="s">
        <v>132</v>
      </c>
      <c r="B31" s="53" t="s">
        <v>170</v>
      </c>
      <c r="C31" s="54"/>
    </row>
    <row r="32" spans="1:3">
      <c r="A32" s="27" t="s">
        <v>26</v>
      </c>
      <c r="B32" s="55" t="s">
        <v>171</v>
      </c>
      <c r="C32" s="56"/>
    </row>
    <row r="33" spans="1:3" ht="28.8">
      <c r="A33" s="5" t="s">
        <v>176</v>
      </c>
      <c r="B33" s="52" t="s">
        <v>172</v>
      </c>
      <c r="C33" s="52"/>
    </row>
    <row r="34" spans="1:3" ht="43.2">
      <c r="A34" s="5" t="s">
        <v>133</v>
      </c>
      <c r="B34" s="52" t="s">
        <v>173</v>
      </c>
      <c r="C34" s="51"/>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23205C18-1A3F-426D-9DCD-F48DCFE0B97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0" sqref="B10:C10"/>
    </sheetView>
  </sheetViews>
  <sheetFormatPr baseColWidth="10" defaultColWidth="0" defaultRowHeight="14.4"/>
  <cols>
    <col min="1" max="1" width="49.6640625" customWidth="1"/>
    <col min="2" max="2" width="31.44140625" customWidth="1"/>
    <col min="3" max="3" width="90.33203125" customWidth="1"/>
    <col min="4" max="16384" width="11.44140625" hidden="1"/>
  </cols>
  <sheetData>
    <row r="1" spans="1:3" ht="18">
      <c r="A1" s="64" t="s">
        <v>27</v>
      </c>
      <c r="B1" s="64"/>
      <c r="C1" s="64"/>
    </row>
    <row r="2" spans="1:3" ht="15.75" customHeight="1">
      <c r="A2" s="20" t="s">
        <v>28</v>
      </c>
      <c r="B2" s="55" t="s">
        <v>174</v>
      </c>
      <c r="C2" s="56"/>
    </row>
    <row r="3" spans="1:3" s="2" customFormat="1">
      <c r="A3" s="5" t="s">
        <v>1</v>
      </c>
      <c r="B3" s="51" t="str">
        <f>'AUTOS  NOTA 322'!B2:C2</f>
        <v>11001310300520210012900</v>
      </c>
      <c r="C3" s="51"/>
    </row>
    <row r="4" spans="1:3" s="2" customFormat="1">
      <c r="A4" s="5" t="s">
        <v>2</v>
      </c>
      <c r="B4" s="51" t="str">
        <f>'AUTOS  NOTA 322'!B3:C3</f>
        <v xml:space="preserve">Juzgado Cinco (05) Civil del Circuito de Bogotá </v>
      </c>
      <c r="C4" s="51"/>
    </row>
    <row r="5" spans="1:3" s="2" customFormat="1">
      <c r="A5" s="5" t="s">
        <v>3</v>
      </c>
      <c r="B5" s="51" t="str">
        <f>'AUTOS  NOTA 322'!B4:C4</f>
        <v>ALLIANZ SEGUROS S.A.</v>
      </c>
      <c r="C5" s="51"/>
    </row>
    <row r="6" spans="1:3" s="2" customFormat="1">
      <c r="A6" s="5" t="s">
        <v>4</v>
      </c>
      <c r="B6" s="51" t="str">
        <f>'AUTOS  NOTA 322'!B5:C5</f>
        <v>Daniel Antonio de la Hoz Rincón (Víctima), Bladimir de la Hoz Castro (padre), Erlinda Rincón Turizo (madre), Yeison Rafael de la Hoz Rincón (hermano), Saray Esther de la Hoz Rincón (hermana)</v>
      </c>
      <c r="C6" s="51"/>
    </row>
    <row r="7" spans="1:3" s="2" customFormat="1">
      <c r="A7" s="5" t="s">
        <v>5</v>
      </c>
      <c r="B7" s="51" t="str">
        <f>'AUTOS  NOTA 322'!B6:C6</f>
        <v>LLAMADA EN GARANTIA</v>
      </c>
      <c r="C7" s="51"/>
    </row>
    <row r="8" spans="1:3" s="2" customFormat="1">
      <c r="A8" s="30" t="s">
        <v>117</v>
      </c>
      <c r="B8" s="51" t="str">
        <f>'AUTOS  NOTA 322'!B7:C8</f>
        <v xml:space="preserve">Daniel Antonio de la Hoz Rincón </v>
      </c>
      <c r="C8" s="51"/>
    </row>
    <row r="9" spans="1:3">
      <c r="A9" s="20" t="s">
        <v>29</v>
      </c>
      <c r="B9" s="53" t="s">
        <v>170</v>
      </c>
      <c r="C9" s="54"/>
    </row>
    <row r="10" spans="1:3">
      <c r="A10" s="20" t="s">
        <v>22</v>
      </c>
      <c r="B10" s="53" t="s">
        <v>151</v>
      </c>
      <c r="C10" s="54"/>
    </row>
    <row r="11" spans="1:3">
      <c r="A11" s="20" t="s">
        <v>30</v>
      </c>
      <c r="B11" s="77">
        <v>0</v>
      </c>
      <c r="C11" s="78"/>
    </row>
    <row r="12" spans="1:3">
      <c r="A12" s="20" t="s">
        <v>135</v>
      </c>
      <c r="B12" s="77">
        <v>0</v>
      </c>
      <c r="C12" s="78"/>
    </row>
    <row r="13" spans="1:3">
      <c r="A13" s="20" t="s">
        <v>31</v>
      </c>
      <c r="B13" s="53"/>
      <c r="C13" s="54"/>
    </row>
    <row r="14" spans="1:3">
      <c r="A14" s="20" t="s">
        <v>32</v>
      </c>
      <c r="B14" s="49"/>
      <c r="C14" s="51"/>
    </row>
    <row r="15" spans="1:3">
      <c r="A15" s="20" t="s">
        <v>33</v>
      </c>
      <c r="B15" s="51"/>
      <c r="C15" s="51"/>
    </row>
    <row r="16" spans="1:3">
      <c r="A16" s="20" t="s">
        <v>35</v>
      </c>
      <c r="B16" s="51"/>
      <c r="C16" s="51"/>
    </row>
    <row r="17" spans="1:3">
      <c r="A17" s="79" t="s">
        <v>36</v>
      </c>
      <c r="B17" s="51"/>
      <c r="C17" s="51"/>
    </row>
    <row r="18" spans="1:3">
      <c r="A18" s="80"/>
      <c r="B18" s="10" t="s">
        <v>38</v>
      </c>
      <c r="C18" s="10" t="s">
        <v>39</v>
      </c>
    </row>
    <row r="19" spans="1:3">
      <c r="A19" s="80"/>
      <c r="B19" s="6" t="s">
        <v>142</v>
      </c>
      <c r="C19" s="6"/>
    </row>
    <row r="20" spans="1:3">
      <c r="A20" s="80"/>
      <c r="B20" s="6"/>
      <c r="C20" s="6"/>
    </row>
    <row r="21" spans="1:3">
      <c r="A21" s="81"/>
      <c r="B21" s="6"/>
      <c r="C21" s="6"/>
    </row>
    <row r="22" spans="1:3">
      <c r="A22" s="20" t="s">
        <v>40</v>
      </c>
      <c r="B22" s="51"/>
      <c r="C22" s="51"/>
    </row>
    <row r="23" spans="1:3">
      <c r="A23" s="20" t="s">
        <v>41</v>
      </c>
      <c r="B23" s="82"/>
      <c r="C23" s="83"/>
    </row>
    <row r="24" spans="1:3">
      <c r="A24" s="20" t="s">
        <v>42</v>
      </c>
      <c r="B24" s="51"/>
      <c r="C24" s="51"/>
    </row>
    <row r="25" spans="1:3">
      <c r="A25" s="20" t="s">
        <v>43</v>
      </c>
      <c r="B25" s="51"/>
      <c r="C25" s="51"/>
    </row>
    <row r="26" spans="1:3">
      <c r="A26" s="20" t="s">
        <v>45</v>
      </c>
      <c r="B26" s="51"/>
      <c r="C26" s="51"/>
    </row>
    <row r="27" spans="1:3">
      <c r="A27" s="19" t="s">
        <v>46</v>
      </c>
      <c r="B27" s="51"/>
      <c r="C27" s="51"/>
    </row>
    <row r="28" spans="1:3">
      <c r="A28" s="65" t="s">
        <v>47</v>
      </c>
      <c r="B28" s="65"/>
      <c r="C28" s="65"/>
    </row>
    <row r="29" spans="1:3">
      <c r="A29" s="75" t="s">
        <v>48</v>
      </c>
      <c r="B29" s="76"/>
      <c r="C29" s="11"/>
    </row>
    <row r="30" spans="1:3">
      <c r="A30" s="75" t="s">
        <v>49</v>
      </c>
      <c r="B30" s="76"/>
      <c r="C30" s="11"/>
    </row>
    <row r="31" spans="1:3">
      <c r="A31" s="75" t="s">
        <v>50</v>
      </c>
      <c r="B31" s="76"/>
      <c r="C31" s="12"/>
    </row>
    <row r="32" spans="1:3">
      <c r="A32" s="75" t="s">
        <v>51</v>
      </c>
      <c r="B32" s="76"/>
      <c r="C32" s="11"/>
    </row>
    <row r="33" spans="1:3">
      <c r="A33" s="75" t="s">
        <v>52</v>
      </c>
      <c r="B33" s="76"/>
      <c r="C33" s="11"/>
    </row>
    <row r="34" spans="1:3">
      <c r="A34" s="75" t="s">
        <v>53</v>
      </c>
      <c r="B34" s="76"/>
      <c r="C34" s="13"/>
    </row>
    <row r="35" spans="1:3">
      <c r="A35" s="66" t="s">
        <v>54</v>
      </c>
      <c r="B35" s="67"/>
      <c r="C35" s="14"/>
    </row>
    <row r="36" spans="1:3">
      <c r="A36" s="66" t="s">
        <v>55</v>
      </c>
      <c r="B36" s="67"/>
      <c r="C36" s="15"/>
    </row>
    <row r="37" spans="1:3">
      <c r="A37" s="68" t="s">
        <v>56</v>
      </c>
      <c r="B37" s="69"/>
      <c r="C37" s="15"/>
    </row>
    <row r="38" spans="1:3">
      <c r="A38" s="70"/>
      <c r="B38" s="71"/>
      <c r="C38" s="15"/>
    </row>
    <row r="39" spans="1:3">
      <c r="A39" s="72"/>
      <c r="B39" s="73"/>
      <c r="C39" s="15"/>
    </row>
    <row r="40" spans="1:3">
      <c r="A40" s="74" t="s">
        <v>57</v>
      </c>
      <c r="B40" s="74"/>
      <c r="C40" s="74"/>
    </row>
    <row r="41" spans="1:3">
      <c r="A41" s="17" t="s">
        <v>58</v>
      </c>
      <c r="B41" s="18"/>
      <c r="C41" s="15"/>
    </row>
    <row r="42" spans="1:3">
      <c r="A42" s="66" t="s">
        <v>59</v>
      </c>
      <c r="B42" s="67"/>
      <c r="C42" s="15"/>
    </row>
    <row r="43" spans="1:3">
      <c r="A43" s="66" t="s">
        <v>60</v>
      </c>
      <c r="B43" s="67"/>
      <c r="C43" s="15"/>
    </row>
    <row r="44" spans="1:3">
      <c r="A44" s="17" t="s">
        <v>61</v>
      </c>
      <c r="B44" s="18"/>
      <c r="C44" s="15"/>
    </row>
    <row r="45" spans="1:3">
      <c r="A45" s="17" t="s">
        <v>62</v>
      </c>
      <c r="B45" s="18"/>
      <c r="C45" s="15"/>
    </row>
    <row r="46" spans="1:3">
      <c r="A46" s="66" t="s">
        <v>63</v>
      </c>
      <c r="B46" s="67"/>
      <c r="C46" s="15"/>
    </row>
    <row r="47" spans="1:3">
      <c r="A47" s="17" t="s">
        <v>64</v>
      </c>
      <c r="B47" s="16"/>
      <c r="C47" s="15"/>
    </row>
    <row r="48" spans="1:3">
      <c r="A48" s="66" t="s">
        <v>65</v>
      </c>
      <c r="B48" s="67"/>
      <c r="C48" s="15"/>
    </row>
    <row r="49" spans="1:3">
      <c r="A49" s="66" t="s">
        <v>66</v>
      </c>
      <c r="B49" s="67"/>
      <c r="C49" s="15"/>
    </row>
    <row r="50" spans="1:3">
      <c r="A50" s="66" t="s">
        <v>56</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F69E96DE-294A-4D66-90C7-A5EE27D7D399}">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3" zoomScaleNormal="115" workbookViewId="0">
      <selection activeCell="B6" sqref="B6:C6"/>
    </sheetView>
  </sheetViews>
  <sheetFormatPr baseColWidth="10" defaultColWidth="0" defaultRowHeight="14.4"/>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c r="A1" s="64" t="s">
        <v>67</v>
      </c>
      <c r="B1" s="64"/>
      <c r="C1" s="64"/>
    </row>
    <row r="2" spans="1:9" ht="15" customHeight="1">
      <c r="A2" s="34" t="s">
        <v>28</v>
      </c>
      <c r="B2" s="88" t="str">
        <f>'AUTOS NOTA 321'!B2:C2</f>
        <v>47622411- APJ30663</v>
      </c>
      <c r="C2" s="89"/>
    </row>
    <row r="3" spans="1:9">
      <c r="A3" s="35" t="s">
        <v>1</v>
      </c>
      <c r="B3" s="92" t="str">
        <f>'AUTOS  NOTA 322'!B2:C2</f>
        <v>11001310300520210012900</v>
      </c>
      <c r="C3" s="92"/>
    </row>
    <row r="4" spans="1:9">
      <c r="A4" s="35" t="s">
        <v>2</v>
      </c>
      <c r="B4" s="92" t="str">
        <f>'AUTOS  NOTA 322'!B3:C3</f>
        <v xml:space="preserve">Juzgado Cinco (05) Civil del Circuito de Bogotá </v>
      </c>
      <c r="C4" s="92"/>
    </row>
    <row r="5" spans="1:9">
      <c r="A5" s="35" t="s">
        <v>3</v>
      </c>
      <c r="B5" s="92" t="str">
        <f>'AUTOS  NOTA 322'!B4:C4</f>
        <v>ALLIANZ SEGUROS S.A.</v>
      </c>
      <c r="C5" s="92"/>
    </row>
    <row r="6" spans="1:9" ht="15" customHeight="1">
      <c r="A6" s="35" t="s">
        <v>4</v>
      </c>
      <c r="B6" s="92" t="str">
        <f>'AUTOS  NOTA 322'!B5:C5</f>
        <v>Daniel Antonio de la Hoz Rincón (Víctima), Bladimir de la Hoz Castro (padre), Erlinda Rincón Turizo (madre), Yeison Rafael de la Hoz Rincón (hermano), Saray Esther de la Hoz Rincón (hermana)</v>
      </c>
      <c r="C6" s="92"/>
    </row>
    <row r="7" spans="1:9">
      <c r="A7" s="35" t="s">
        <v>5</v>
      </c>
      <c r="B7" s="92" t="str">
        <f>'AUTOS  NOTA 322'!B6:C6</f>
        <v>LLAMADA EN GARANTIA</v>
      </c>
      <c r="C7" s="92"/>
    </row>
    <row r="8" spans="1:9">
      <c r="A8" s="37" t="s">
        <v>117</v>
      </c>
      <c r="B8" s="92" t="str">
        <f>'AUTOS  NOTA 322'!B7:C8</f>
        <v xml:space="preserve">Daniel Antonio de la Hoz Rincón </v>
      </c>
      <c r="C8" s="92"/>
    </row>
    <row r="9" spans="1:9" ht="28.8">
      <c r="A9" s="35" t="s">
        <v>68</v>
      </c>
      <c r="B9" s="86">
        <f>SUM(C11,C12,C14,C15,C17)</f>
        <v>882735820.11000001</v>
      </c>
      <c r="C9" s="87"/>
    </row>
    <row r="10" spans="1:9">
      <c r="A10" s="93" t="s">
        <v>69</v>
      </c>
      <c r="B10" s="90" t="s">
        <v>70</v>
      </c>
      <c r="C10" s="91"/>
    </row>
    <row r="11" spans="1:9">
      <c r="A11" s="93"/>
      <c r="B11" s="36" t="s">
        <v>71</v>
      </c>
      <c r="C11" s="31">
        <v>542735820.11000001</v>
      </c>
    </row>
    <row r="12" spans="1:9">
      <c r="A12" s="93"/>
      <c r="B12" s="36" t="s">
        <v>72</v>
      </c>
      <c r="C12" s="31"/>
    </row>
    <row r="13" spans="1:9">
      <c r="A13" s="93"/>
      <c r="B13" s="90"/>
      <c r="C13" s="91"/>
    </row>
    <row r="14" spans="1:9">
      <c r="A14" s="93"/>
      <c r="B14" s="36" t="s">
        <v>115</v>
      </c>
      <c r="C14" s="39">
        <v>240000000</v>
      </c>
    </row>
    <row r="15" spans="1:9">
      <c r="A15" s="93"/>
      <c r="B15" s="36" t="s">
        <v>175</v>
      </c>
      <c r="C15" s="39">
        <v>100000000</v>
      </c>
      <c r="E15" t="s">
        <v>74</v>
      </c>
      <c r="F15" s="22">
        <v>0.7</v>
      </c>
    </row>
    <row r="16" spans="1:9">
      <c r="A16" s="93"/>
      <c r="B16" s="90" t="s">
        <v>75</v>
      </c>
      <c r="C16" s="91"/>
      <c r="E16" t="s">
        <v>76</v>
      </c>
      <c r="F16" s="23">
        <v>0.3</v>
      </c>
      <c r="I16" s="25"/>
    </row>
    <row r="17" spans="1:9">
      <c r="A17" s="93"/>
      <c r="B17" s="36"/>
      <c r="C17" s="40"/>
      <c r="F17" s="26"/>
      <c r="I17" s="25"/>
    </row>
    <row r="18" spans="1:9" ht="23.25" customHeight="1">
      <c r="A18" s="38" t="s">
        <v>77</v>
      </c>
      <c r="B18" s="88" t="s">
        <v>76</v>
      </c>
      <c r="C18" s="89"/>
    </row>
    <row r="19" spans="1:9" ht="57.6">
      <c r="A19" s="35" t="s">
        <v>79</v>
      </c>
      <c r="B19" s="99" t="s">
        <v>177</v>
      </c>
      <c r="C19" s="100"/>
    </row>
    <row r="20" spans="1:9" ht="15" customHeight="1">
      <c r="A20" s="21" t="s">
        <v>80</v>
      </c>
      <c r="B20" s="96">
        <f>((C22+C23+C25+C26+C30+C28+C32+C34+C29+C33)-C37)*C36*C38</f>
        <v>846635820.11000001</v>
      </c>
      <c r="C20" s="96"/>
    </row>
    <row r="21" spans="1:9">
      <c r="A21" s="7" t="s">
        <v>81</v>
      </c>
      <c r="B21" s="101" t="s">
        <v>70</v>
      </c>
      <c r="C21" s="102"/>
    </row>
    <row r="22" spans="1:9">
      <c r="A22" s="84"/>
      <c r="B22" s="36" t="s">
        <v>71</v>
      </c>
      <c r="C22" s="31">
        <v>542735820.11000001</v>
      </c>
    </row>
    <row r="23" spans="1:9">
      <c r="A23" s="85"/>
      <c r="B23" s="36" t="s">
        <v>72</v>
      </c>
      <c r="C23" s="31">
        <v>0</v>
      </c>
    </row>
    <row r="24" spans="1:9">
      <c r="A24" s="85"/>
      <c r="B24" s="90" t="s">
        <v>73</v>
      </c>
      <c r="C24" s="91"/>
    </row>
    <row r="25" spans="1:9">
      <c r="A25" s="85"/>
      <c r="B25" s="36" t="s">
        <v>115</v>
      </c>
      <c r="C25" s="31">
        <v>240000000</v>
      </c>
    </row>
    <row r="26" spans="1:9" ht="28.95" customHeight="1">
      <c r="A26" s="85"/>
      <c r="B26" s="36" t="s">
        <v>116</v>
      </c>
      <c r="C26" s="31">
        <v>65000000</v>
      </c>
    </row>
    <row r="27" spans="1:9">
      <c r="A27" s="85"/>
      <c r="B27" s="90" t="s">
        <v>146</v>
      </c>
      <c r="C27" s="91"/>
    </row>
    <row r="28" spans="1:9">
      <c r="A28" s="85"/>
      <c r="B28" s="36" t="s">
        <v>154</v>
      </c>
      <c r="C28" s="31">
        <v>0</v>
      </c>
    </row>
    <row r="29" spans="1:9">
      <c r="A29" s="85"/>
      <c r="B29" s="36" t="s">
        <v>71</v>
      </c>
      <c r="C29" s="31">
        <v>0</v>
      </c>
    </row>
    <row r="30" spans="1:9">
      <c r="A30" s="85"/>
      <c r="B30" s="36" t="s">
        <v>72</v>
      </c>
      <c r="C30" s="31">
        <v>0</v>
      </c>
    </row>
    <row r="31" spans="1:9">
      <c r="A31" s="85"/>
      <c r="B31" s="90" t="s">
        <v>147</v>
      </c>
      <c r="C31" s="91"/>
    </row>
    <row r="32" spans="1:9">
      <c r="A32" s="85"/>
      <c r="B32" s="36"/>
      <c r="C32" s="31"/>
    </row>
    <row r="33" spans="1:3">
      <c r="A33" s="85"/>
      <c r="B33" s="36" t="s">
        <v>71</v>
      </c>
      <c r="C33" s="31">
        <v>0</v>
      </c>
    </row>
    <row r="34" spans="1:3">
      <c r="A34" s="85"/>
      <c r="B34" s="36" t="s">
        <v>72</v>
      </c>
      <c r="C34" s="31">
        <v>0</v>
      </c>
    </row>
    <row r="35" spans="1:3">
      <c r="A35" s="85"/>
      <c r="B35" s="90" t="s">
        <v>134</v>
      </c>
      <c r="C35" s="91"/>
    </row>
    <row r="36" spans="1:3">
      <c r="A36" s="85"/>
      <c r="B36" s="36" t="s">
        <v>150</v>
      </c>
      <c r="C36" s="32">
        <v>1</v>
      </c>
    </row>
    <row r="37" spans="1:3">
      <c r="A37" s="85"/>
      <c r="B37" s="36" t="s">
        <v>135</v>
      </c>
      <c r="C37" s="33">
        <v>1100000</v>
      </c>
    </row>
    <row r="38" spans="1:3">
      <c r="A38" s="85"/>
      <c r="B38" s="36" t="s">
        <v>153</v>
      </c>
      <c r="C38" s="32">
        <v>1</v>
      </c>
    </row>
    <row r="39" spans="1:3">
      <c r="A39" s="24" t="s">
        <v>82</v>
      </c>
      <c r="B39" s="96">
        <f>IFERROR(B20*(VLOOKUP(B18,E15:F17,2,0)),16666)</f>
        <v>253990746.03299999</v>
      </c>
      <c r="C39" s="96"/>
    </row>
    <row r="40" spans="1:3" ht="93" customHeight="1">
      <c r="A40" s="35" t="s">
        <v>148</v>
      </c>
      <c r="B40" s="97" t="s">
        <v>178</v>
      </c>
      <c r="C40" s="98"/>
    </row>
    <row r="41" spans="1:3" ht="211.5" customHeight="1">
      <c r="A41" s="35" t="s">
        <v>83</v>
      </c>
      <c r="B41" s="107" t="s">
        <v>179</v>
      </c>
      <c r="C41" s="95"/>
    </row>
    <row r="42" spans="1:3" ht="25.95" customHeight="1">
      <c r="A42" s="42" t="s">
        <v>139</v>
      </c>
      <c r="B42" s="42"/>
      <c r="C42" s="42"/>
    </row>
    <row r="43" spans="1:3">
      <c r="A43" s="41" t="s">
        <v>140</v>
      </c>
      <c r="B43" s="94"/>
      <c r="C43" s="94"/>
    </row>
    <row r="44" spans="1:3" ht="40.950000000000003" customHeight="1">
      <c r="A44" s="41" t="s">
        <v>138</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cols>
    <col min="1" max="1" width="37" customWidth="1"/>
    <col min="2" max="2" width="11.44140625" customWidth="1"/>
    <col min="3" max="3" width="94.44140625" customWidth="1"/>
    <col min="4" max="16384" width="11.44140625" hidden="1"/>
  </cols>
  <sheetData>
    <row r="1" spans="1:3" ht="18">
      <c r="A1" s="64" t="s">
        <v>84</v>
      </c>
      <c r="B1" s="64"/>
      <c r="C1" s="64"/>
    </row>
    <row r="2" spans="1:3">
      <c r="A2" s="20" t="s">
        <v>28</v>
      </c>
      <c r="B2" s="82" t="str">
        <f>'AUTOS NOTA 324'!B2:C2</f>
        <v>47622411- APJ30663</v>
      </c>
      <c r="C2" s="83"/>
    </row>
    <row r="3" spans="1:3">
      <c r="A3" s="5" t="s">
        <v>1</v>
      </c>
      <c r="B3" s="51" t="str">
        <f>'AUTOS  NOTA 322'!B2:C2</f>
        <v>11001310300520210012900</v>
      </c>
      <c r="C3" s="51"/>
    </row>
    <row r="4" spans="1:3">
      <c r="A4" s="5" t="s">
        <v>2</v>
      </c>
      <c r="B4" s="51" t="str">
        <f>'AUTOS  NOTA 322'!B3:C3</f>
        <v xml:space="preserve">Juzgado Cinco (05) Civil del Circuito de Bogotá </v>
      </c>
      <c r="C4" s="51"/>
    </row>
    <row r="5" spans="1:3">
      <c r="A5" s="5" t="s">
        <v>3</v>
      </c>
      <c r="B5" s="51" t="str">
        <f>'AUTOS  NOTA 322'!B4:C4</f>
        <v>ALLIANZ SEGUROS S.A.</v>
      </c>
      <c r="C5" s="51"/>
    </row>
    <row r="6" spans="1:3" ht="15" customHeight="1">
      <c r="A6" s="5" t="s">
        <v>4</v>
      </c>
      <c r="B6" s="51" t="str">
        <f>'AUTOS  NOTA 322'!B5:C5</f>
        <v>Daniel Antonio de la Hoz Rincón (Víctima), Bladimir de la Hoz Castro (padre), Erlinda Rincón Turizo (madre), Yeison Rafael de la Hoz Rincón (hermano), Saray Esther de la Hoz Rincón (hermana)</v>
      </c>
      <c r="C6" s="51"/>
    </row>
    <row r="7" spans="1:3" ht="15" customHeight="1">
      <c r="A7" s="5" t="s">
        <v>5</v>
      </c>
      <c r="B7" s="51" t="str">
        <f>'AUTOS  NOTA 322'!B6:C6</f>
        <v>LLAMADA EN GARANTIA</v>
      </c>
      <c r="C7" s="51"/>
    </row>
    <row r="8" spans="1:3" ht="15" customHeight="1">
      <c r="A8" s="30" t="s">
        <v>117</v>
      </c>
      <c r="B8" s="51" t="str">
        <f>'AUTOS  NOTA 322'!B7:C8</f>
        <v xml:space="preserve">Daniel Antonio de la Hoz Rincón </v>
      </c>
      <c r="C8" s="51"/>
    </row>
    <row r="9" spans="1:3" ht="19.2" customHeight="1">
      <c r="A9" s="5" t="s">
        <v>118</v>
      </c>
      <c r="B9" s="51"/>
      <c r="C9" s="51"/>
    </row>
    <row r="10" spans="1:3">
      <c r="A10" s="7" t="s">
        <v>81</v>
      </c>
      <c r="B10" s="105">
        <f>'AUTOS NOTA 324'!B20:C20</f>
        <v>846635820.11000001</v>
      </c>
      <c r="C10" s="105"/>
    </row>
    <row r="11" spans="1:3">
      <c r="A11" s="7" t="s">
        <v>137</v>
      </c>
      <c r="B11" s="106">
        <f>'AUTOS NOTA 324'!B39:C39</f>
        <v>253990746.03299999</v>
      </c>
      <c r="C11" s="51"/>
    </row>
    <row r="12" spans="1:3" ht="28.8">
      <c r="A12" s="7" t="s">
        <v>85</v>
      </c>
      <c r="B12" s="103"/>
      <c r="C12" s="104"/>
    </row>
    <row r="13" spans="1:3" ht="43.2">
      <c r="A13" s="5" t="s">
        <v>86</v>
      </c>
      <c r="B13" s="51"/>
      <c r="C13" s="51"/>
    </row>
    <row r="14" spans="1:3" ht="43.2">
      <c r="A14" s="5" t="s">
        <v>87</v>
      </c>
      <c r="B14" s="51"/>
      <c r="C14" s="51"/>
    </row>
    <row r="15" spans="1:3">
      <c r="A15" s="5" t="s">
        <v>88</v>
      </c>
      <c r="B15" s="6"/>
      <c r="C15" s="6"/>
    </row>
    <row r="16" spans="1:3">
      <c r="A16" s="7" t="s">
        <v>89</v>
      </c>
      <c r="B16" s="51"/>
      <c r="C16" s="51"/>
    </row>
    <row r="17" spans="1:3">
      <c r="A17" s="6" t="s">
        <v>90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cols>
    <col min="4" max="4" width="20.33203125" bestFit="1" customWidth="1"/>
    <col min="5" max="5" width="42.6640625" bestFit="1" customWidth="1"/>
    <col min="12" max="12" width="30.6640625" customWidth="1"/>
    <col min="13" max="13" width="16" customWidth="1"/>
  </cols>
  <sheetData>
    <row r="1" spans="1:15">
      <c r="A1" s="9" t="s">
        <v>31</v>
      </c>
      <c r="B1" t="s">
        <v>34</v>
      </c>
      <c r="C1" s="9" t="s">
        <v>36</v>
      </c>
      <c r="D1" s="9" t="s">
        <v>91</v>
      </c>
      <c r="E1" s="3" t="s">
        <v>42</v>
      </c>
      <c r="F1" s="2" t="s">
        <v>74</v>
      </c>
      <c r="G1" s="4">
        <v>0</v>
      </c>
      <c r="H1" t="s">
        <v>13</v>
      </c>
      <c r="I1" t="s">
        <v>92</v>
      </c>
      <c r="K1" t="s">
        <v>119</v>
      </c>
      <c r="L1" s="29" t="s">
        <v>151</v>
      </c>
      <c r="M1" t="s">
        <v>93</v>
      </c>
      <c r="N1" t="s">
        <v>74</v>
      </c>
      <c r="O1" t="s">
        <v>141</v>
      </c>
    </row>
    <row r="2" spans="1:15">
      <c r="A2" t="s">
        <v>93</v>
      </c>
      <c r="B2" t="s">
        <v>44</v>
      </c>
      <c r="C2" t="s">
        <v>94</v>
      </c>
      <c r="D2" s="2" t="s">
        <v>95</v>
      </c>
      <c r="E2" s="1" t="s">
        <v>96</v>
      </c>
      <c r="F2" s="2" t="s">
        <v>78</v>
      </c>
      <c r="G2" s="4">
        <v>0.7</v>
      </c>
      <c r="H2" t="s">
        <v>14</v>
      </c>
      <c r="I2" t="s">
        <v>97</v>
      </c>
      <c r="K2" t="s">
        <v>120</v>
      </c>
      <c r="L2" s="29" t="s">
        <v>121</v>
      </c>
      <c r="M2" t="s">
        <v>98</v>
      </c>
      <c r="N2" t="s">
        <v>76</v>
      </c>
      <c r="O2" t="s">
        <v>44</v>
      </c>
    </row>
    <row r="3" spans="1:15">
      <c r="A3" t="s">
        <v>98</v>
      </c>
      <c r="C3" t="s">
        <v>99</v>
      </c>
      <c r="D3" s="2" t="s">
        <v>100</v>
      </c>
      <c r="E3" s="1" t="s">
        <v>101</v>
      </c>
      <c r="F3" s="2" t="s">
        <v>76</v>
      </c>
      <c r="G3" s="4">
        <v>0.3</v>
      </c>
      <c r="H3" t="s">
        <v>102</v>
      </c>
      <c r="I3" t="s">
        <v>103</v>
      </c>
      <c r="L3" s="29" t="s">
        <v>122</v>
      </c>
      <c r="M3" t="s">
        <v>104</v>
      </c>
      <c r="N3" t="s">
        <v>78</v>
      </c>
    </row>
    <row r="4" spans="1:15">
      <c r="A4" t="s">
        <v>104</v>
      </c>
      <c r="C4" t="s">
        <v>37</v>
      </c>
      <c r="E4" s="1" t="s">
        <v>105</v>
      </c>
      <c r="H4" t="s">
        <v>106</v>
      </c>
      <c r="I4" t="s">
        <v>18</v>
      </c>
      <c r="L4" t="s">
        <v>123</v>
      </c>
    </row>
    <row r="5" spans="1:15">
      <c r="A5" t="s">
        <v>107</v>
      </c>
      <c r="E5" s="1" t="s">
        <v>108</v>
      </c>
      <c r="H5" t="s">
        <v>109</v>
      </c>
      <c r="I5" t="s">
        <v>110</v>
      </c>
      <c r="L5" s="29" t="s">
        <v>124</v>
      </c>
    </row>
    <row r="6" spans="1:15">
      <c r="E6" s="1" t="s">
        <v>111</v>
      </c>
      <c r="I6" t="s">
        <v>112</v>
      </c>
      <c r="L6" s="29" t="s">
        <v>152</v>
      </c>
    </row>
    <row r="7" spans="1:15">
      <c r="E7" s="1" t="s">
        <v>113</v>
      </c>
      <c r="I7" t="s">
        <v>144</v>
      </c>
      <c r="L7" s="29" t="s">
        <v>125</v>
      </c>
    </row>
    <row r="8" spans="1:15">
      <c r="E8" s="1" t="s">
        <v>114</v>
      </c>
      <c r="L8" s="29" t="s">
        <v>146</v>
      </c>
    </row>
    <row r="9" spans="1:15">
      <c r="L9" s="29" t="s">
        <v>126</v>
      </c>
    </row>
    <row r="10" spans="1:15">
      <c r="L10" s="29" t="s">
        <v>127</v>
      </c>
    </row>
    <row r="11" spans="1:15">
      <c r="L11" s="29" t="s">
        <v>128</v>
      </c>
    </row>
    <row r="12" spans="1:15">
      <c r="L12" s="29" t="s">
        <v>129</v>
      </c>
    </row>
    <row r="13" spans="1:15">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Andrés Fernández Calderón</cp:lastModifiedBy>
  <cp:revision/>
  <dcterms:created xsi:type="dcterms:W3CDTF">2020-12-07T14:41:17Z</dcterms:created>
  <dcterms:modified xsi:type="dcterms:W3CDTF">2024-09-19T23:49:14Z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