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HELCIAS HERRERA CUERO/"/>
    </mc:Choice>
  </mc:AlternateContent>
  <xr:revisionPtr revIDLastSave="2" documentId="8_{2E8E257D-DE1C-40AC-8D4B-3AAC4C5D2E43}" xr6:coauthVersionLast="47" xr6:coauthVersionMax="47" xr10:uidLastSave="{05891DB6-A3CF-4415-895D-95BBC694D99D}"/>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<sst xmlns="http://schemas.openxmlformats.org/spreadsheetml/2006/main" count="195" uniqueCount="153">
  <si>
    <t>SOLICITUD DE ANTECEDENTES -ABOGADO EXTERNO-</t>
  </si>
  <si>
    <t>Radicado(23 digitos)</t>
  </si>
  <si>
    <t>76001310500220230007600</t>
  </si>
  <si>
    <t>Juzgado</t>
  </si>
  <si>
    <t>JUZGADO 2 LABORAL DEL CIRCUITO DE CALI</t>
  </si>
  <si>
    <t>Demandado</t>
  </si>
  <si>
    <t>COLFONDOS Y OTRO</t>
  </si>
  <si>
    <t xml:space="preserve">Demandante </t>
  </si>
  <si>
    <t>HELCIAS HERRERA CUERO CC. 4.782.550</t>
  </si>
  <si>
    <t>Tipo de vinculacion compañía</t>
  </si>
  <si>
    <t>LLAMADA EN GARANTIA</t>
  </si>
  <si>
    <t>Nombre de lesionado o muerto (s)</t>
  </si>
  <si>
    <t>N/A</t>
  </si>
  <si>
    <t>Fecha de los hechos</t>
  </si>
  <si>
    <t>01/03/1995 - TRASLADO</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</si>
  <si>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</si>
  <si>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</si>
  <si>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</si>
  <si>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</si>
  <si>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</si>
  <si>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HELCIAS HERRERA CUERO CC. 4.782.550 SE AFILIÓ A COLPENSIONES, SIN EMBARGO, POSTERIORMENTE SE TRASLADÓ A COLPENSIONES COMO CONSECUENCIA DE INFORMACIÓN ERRADA BRINDADA DE DICHA AFP EN SU SITIO DE TRABAJO, PUES NO RECIBIÓ INFORMACIÓN NECESARIA, CLARA Y POR ESCRITO SOBRE LA PROYECCIÓN PENSIONAL PARA IDENTIFICAR VENTAJAS O DESVENTAJAS DE DICHO ACTO, ASÍ COMO DEL DERECHO DE RETRACTACIÓN, INDUCIENDO AL SEÑOR HERRERA EN ERROR DE CONSENTIMIENTO. QUE A LA FECHA TAMPOCO HA RECIBIDO NINGÚN TIPO DE INFORMACIÓN POR PARTE DE COLFONDOS SOBRE SU EXPECTATIVA PENSIONAL. QUE EL 15/12/2022 SOLICITÓ A COLFONDOS SA AUTORIZACIÓN DE TRASLADO A COLPENSIONES, SIN OBTENER RESPUESTA ALGUNA. EL 16/01/2023 SOLICITÓ AFILIACIÓN ANTE COLPENSIONES, SIN EMBARGO, MEDIANTE MISIVA DEL 16/01/2023 RECIBIÓ RESPUESTA NEGATIVA.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</si>
  <si>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</si>
  <si>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</si>
  <si>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</si>
  <si>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</si>
  <si>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</si>
  <si>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</si>
  <si>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</si>
  <si>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</si>
  <si>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</si>
  <si>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</si>
  <si>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</si>
  <si>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</si>
  <si>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</si>
  <si>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</si>
  <si>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</si>
  <si>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</si>
  <si>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10/10/2023 (Notificado en estados mediante auto que admitió el llamamiento en garantía).</t>
  </si>
  <si>
    <t xml:space="preserve">Fecha de contestacion </t>
  </si>
  <si>
    <t>REMISION DE ANTECEDENTES - ABOGADO INTERNO-</t>
  </si>
  <si>
    <t>SINIESTRO - APLICATIVO</t>
  </si>
  <si>
    <t xml:space="preserve">AJR1613 </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</si>
  <si>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</si>
  <si>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</si>
  <si>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</si>
  <si>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</si>
  <si>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</si>
  <si>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</si>
  <si>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</si>
  <si>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</si>
  <si>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</si>
  <si>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</si>
  <si>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</si>
  <si>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</si>
  <si>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</si>
  <si>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</si>
  <si>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</si>
  <si>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</si>
  <si>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</si>
  <si>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</si>
  <si>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</si>
  <si>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</si>
  <si>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</si>
  <si>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</si>
  <si>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</si>
  <si>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</si>
  <si>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</si>
  <si>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</si>
  <si>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</si>
  <si>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</si>
  <si>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</si>
  <si>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</si>
  <si>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</si>
  <si>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</si>
  <si>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</si>
  <si>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</si>
  <si>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</si>
  <si>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</si>
  <si>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</si>
  <si>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</si>
  <si>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</si>
  <si>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</si>
  <si>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</si>
  <si>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</si>
  <si>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</si>
  <si>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</si>
  <si>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</si>
  <si>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</si>
  <si>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</si>
  <si>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</si>
  <si>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</si>
  <si>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01/03/1995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</si>
  <si>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</si>
  <si>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</si>
  <si>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</si>
  <si>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</si>
  <si>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</si>
  <si>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</si>
  <si>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</si>
  <si>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</si>
  <si>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</si>
  <si>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</si>
  <si>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</si>
  <si>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</si>
  <si>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</si>
  <si>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</si>
  <si>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</si>
  <si>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</si>
  <si>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</si>
  <si>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</si>
  <si>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</si>
  <si>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</si>
  <si>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</si>
  <si>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</si>
  <si>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</si>
  <si>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</si>
  <si>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</si>
  <si>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</si>
  <si>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</si>
  <si>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</si>
  <si>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</si>
  <si>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</si>
  <si>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</si>
  <si>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</si>
  <si>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</si>
  <si>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</si>
  <si>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</si>
  <si>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</si>
  <si>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</si>
  <si>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</si>
  <si>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</si>
  <si>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</si>
  <si>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</si>
  <si>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</si>
  <si>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</si>
  <si>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</si>
  <si>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</si>
  <si>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</si>
  <si>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</si>
  <si>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</si>
  <si>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</si>
  <si>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</si>
  <si>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</si>
  <si>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</si>
  <si>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</si>
  <si>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</si>
  <si>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</si>
  <si>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</si>
  <si>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</si>
  <si>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</si>
  <si>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</si>
  <si>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</si>
  <si>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EXCEPCIONES PROPUESTAS EN LA DEMANDA:
1) EXCEPCIONES FORMULADAS POR QUIEN EFECTUÓ EL LLAMAMIENTO EN GARANTÍA A MI REPRESENTADA
2) AFILIACIÓN LIBRE Y ESPONTÁNEA DEL HELCIAS HERRERA CUERO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</si>
</sst>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center"/>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5">
    <cellStyle name="Moneda [0]" xfId="1" builtinId="7"/>
    <cellStyle name="Moneda [0] 2" xfId="4" xr:uid="{70F536B6-52F7-4BC3-B573-F807CE4A5B6D}"/>
    <cellStyle name="Moneda [0] 3" xfId="3" xr:uid="{E2E3D873-3FD0-46FA-8545-D0FC08B1F7E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80" zoomScaleNormal="8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2</v>
      </c>
      <c r="C2" s="51"/>
    </row>
    <row r="3" spans="1:3" x14ac:dyDescent="0.25">
      <c r="A3" s="5" t="s">
        <v>3</v>
      </c>
      <c r="B3" s="52" t="s">
        <v>4</v>
      </c>
      <c r="C3" s="53"/>
    </row>
    <row r="4" spans="1:3" x14ac:dyDescent="0.25">
      <c r="A4" s="5" t="s">
        <v>5</v>
      </c>
      <c r="B4" s="52" t="s">
        <v>6</v>
      </c>
      <c r="C4" s="53"/>
    </row>
    <row r="5" spans="1:3" ht="14.45" customHeight="1" x14ac:dyDescent="0.25">
      <c r="A5" s="5" t="s">
        <v>7</v>
      </c>
      <c r="B5" s="52" t="s">
        <v>8</v>
      </c>
      <c r="C5" s="53"/>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6" t="s">
        <v>12</v>
      </c>
      <c r="C9" s="46"/>
    </row>
    <row r="10" spans="1:3" x14ac:dyDescent="0.25">
      <c r="A10" s="5" t="s">
        <v>16</v>
      </c>
      <c r="B10" s="46" t="s">
        <v>12</v>
      </c>
      <c r="C10" s="46"/>
    </row>
    <row r="11" spans="1:3" ht="23.25" customHeight="1" x14ac:dyDescent="0.25">
      <c r="A11" s="5" t="s">
        <v>17</v>
      </c>
      <c r="B11" s="47" t="s">
        <v>18</v>
      </c>
      <c r="C11" s="48"/>
    </row>
    <row r="12" spans="1:3" x14ac:dyDescent="0.25">
      <c r="A12" s="45" t="s">
        <v>19</v>
      </c>
      <c r="B12" s="36" t="s">
        <v>20</v>
      </c>
      <c r="C12" s="36"/>
    </row>
    <row r="13" spans="1:3" ht="30" customHeight="1" x14ac:dyDescent="0.25">
      <c r="A13" s="45"/>
      <c r="B13" s="36"/>
      <c r="C13" s="36"/>
    </row>
    <row r="14" spans="1:3" ht="73.5" customHeight="1" x14ac:dyDescent="0.25">
      <c r="A14" s="45"/>
      <c r="B14" s="36"/>
      <c r="C14" s="36"/>
    </row>
    <row r="15" spans="1:3" ht="30" x14ac:dyDescent="0.25">
      <c r="A15" s="5" t="s">
        <v>21</v>
      </c>
      <c r="B15" s="39" t="s">
        <v>22</v>
      </c>
      <c r="C15" s="40"/>
    </row>
    <row r="16" spans="1:3" ht="33.75" customHeight="1" x14ac:dyDescent="0.25">
      <c r="A16" s="41" t="s">
        <v>23</v>
      </c>
      <c r="B16" s="42" t="s">
        <v>24</v>
      </c>
      <c r="C16" s="42"/>
    </row>
    <row r="17" spans="1:3" ht="33.75" customHeight="1" x14ac:dyDescent="0.25">
      <c r="A17" s="41"/>
      <c r="B17" s="11" t="s">
        <v>25</v>
      </c>
      <c r="C17" s="6"/>
    </row>
    <row r="18" spans="1:3" ht="33.75" customHeight="1" x14ac:dyDescent="0.25">
      <c r="A18" s="41"/>
      <c r="B18" s="11" t="s">
        <v>26</v>
      </c>
      <c r="C18" s="6"/>
    </row>
    <row r="19" spans="1:3" x14ac:dyDescent="0.25">
      <c r="A19" s="41"/>
      <c r="B19" s="43" t="s">
        <v>27</v>
      </c>
      <c r="C19" s="44"/>
    </row>
    <row r="20" spans="1:3" x14ac:dyDescent="0.25">
      <c r="A20" s="41"/>
      <c r="B20" s="11"/>
      <c r="C20" s="6"/>
    </row>
    <row r="21" spans="1:3" x14ac:dyDescent="0.25">
      <c r="A21" s="41"/>
      <c r="B21" s="11"/>
      <c r="C21" s="6"/>
    </row>
    <row r="22" spans="1:3" x14ac:dyDescent="0.25">
      <c r="A22" s="41"/>
      <c r="B22" s="43" t="s">
        <v>28</v>
      </c>
      <c r="C22" s="44"/>
    </row>
    <row r="23" spans="1:3" x14ac:dyDescent="0.25">
      <c r="A23" s="41"/>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7">
        <v>45124</v>
      </c>
      <c r="C27" s="38"/>
    </row>
    <row r="28" spans="1:3" x14ac:dyDescent="0.25">
      <c r="A28" s="5" t="s">
        <v>36</v>
      </c>
      <c r="B28" s="35" t="s">
        <v>37</v>
      </c>
      <c r="C28" s="35"/>
    </row>
    <row r="29" spans="1:3" x14ac:dyDescent="0.25">
      <c r="A29" s="5" t="s">
        <v>38</v>
      </c>
      <c r="B29" s="35">
        <v>45226</v>
      </c>
      <c r="C29" s="36"/>
    </row>
  </sheetData>
  <mergeCells count="24">
    <mergeCell ref="B8:C8"/>
    <mergeCell ref="B9:C9"/>
    <mergeCell ref="B10:C10"/>
    <mergeCell ref="B11:C11"/>
    <mergeCell ref="A1:C1"/>
    <mergeCell ref="B7:C7"/>
    <mergeCell ref="B2:C2"/>
    <mergeCell ref="B3:C3"/>
    <mergeCell ref="B4:C4"/>
    <mergeCell ref="B5:C5"/>
    <mergeCell ref="B6:C6"/>
    <mergeCell ref="A12:A14"/>
    <mergeCell ref="B12:C14"/>
    <mergeCell ref="B24:C24"/>
    <mergeCell ref="B25:C25"/>
    <mergeCell ref="B26:C26"/>
    <mergeCell ref="B28:C28"/>
    <mergeCell ref="B29:C29"/>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C17" sqref="C1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39</v>
      </c>
      <c r="B1" s="64"/>
      <c r="C1" s="64"/>
    </row>
    <row r="2" spans="1:3" x14ac:dyDescent="0.25">
      <c r="A2" s="13" t="s">
        <v>40</v>
      </c>
      <c r="B2" s="65" t="s">
        <v>41</v>
      </c>
      <c r="C2" s="66"/>
    </row>
    <row r="3" spans="1:3" x14ac:dyDescent="0.25">
      <c r="A3" s="5" t="s">
        <v>1</v>
      </c>
      <c r="B3" s="36" t="str">
        <f>'GENERALES NOTA 322'!B2:C2</f>
        <v>76001310500220230007600</v>
      </c>
      <c r="C3" s="36"/>
    </row>
    <row r="4" spans="1:3" x14ac:dyDescent="0.25">
      <c r="A4" s="5" t="s">
        <v>3</v>
      </c>
      <c r="B4" s="36" t="str">
        <f>'GENERALES NOTA 322'!B3:C3</f>
        <v>JUZGADO 2 LABORAL DEL CIRCUITO DE CALI</v>
      </c>
      <c r="C4" s="36"/>
    </row>
    <row r="5" spans="1:3" x14ac:dyDescent="0.25">
      <c r="A5" s="5" t="s">
        <v>5</v>
      </c>
      <c r="B5" s="36" t="str">
        <f>'GENERALES NOTA 322'!B4:C4</f>
        <v>COLFONDOS Y OTRO</v>
      </c>
      <c r="C5" s="36"/>
    </row>
    <row r="6" spans="1:3" x14ac:dyDescent="0.25">
      <c r="A6" s="5" t="s">
        <v>7</v>
      </c>
      <c r="B6" s="36" t="str">
        <f>'GENERALES NOTA 322'!B5:C5</f>
        <v>HELCIAS HERRERA CUERO CC. 4.782.550</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5"/>
      <c r="C10" s="67"/>
    </row>
    <row r="11" spans="1:3" x14ac:dyDescent="0.25">
      <c r="A11" s="13" t="s">
        <v>44</v>
      </c>
      <c r="B11" s="65"/>
      <c r="C11" s="66"/>
    </row>
    <row r="12" spans="1:3" x14ac:dyDescent="0.25">
      <c r="A12" s="13" t="s">
        <v>45</v>
      </c>
      <c r="B12" s="52"/>
      <c r="C12" s="53"/>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2" t="s">
        <v>49</v>
      </c>
      <c r="B16" s="36"/>
      <c r="C16" s="36"/>
    </row>
    <row r="17" spans="1:3" x14ac:dyDescent="0.25">
      <c r="A17" s="63"/>
      <c r="B17" s="9" t="s">
        <v>50</v>
      </c>
      <c r="C17" s="10" t="s">
        <v>51</v>
      </c>
    </row>
    <row r="18" spans="1:3" x14ac:dyDescent="0.25">
      <c r="A18" s="63"/>
      <c r="B18" s="11"/>
      <c r="C18" s="11"/>
    </row>
    <row r="19" spans="1:3" x14ac:dyDescent="0.25">
      <c r="A19" s="63"/>
      <c r="B19" s="11"/>
      <c r="C19" s="11"/>
    </row>
    <row r="20" spans="1:3" x14ac:dyDescent="0.25">
      <c r="A20" s="63"/>
      <c r="B20" s="11"/>
      <c r="C20" s="11"/>
    </row>
    <row r="21" spans="1:3" x14ac:dyDescent="0.25">
      <c r="A21" s="13" t="s">
        <v>52</v>
      </c>
      <c r="B21" s="36"/>
      <c r="C21" s="36"/>
    </row>
    <row r="22" spans="1:3" x14ac:dyDescent="0.25">
      <c r="A22" s="13" t="s">
        <v>53</v>
      </c>
      <c r="B22" s="52"/>
      <c r="C22" s="53"/>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1" t="s">
        <v>58</v>
      </c>
      <c r="B27" s="61"/>
      <c r="C27" s="61"/>
    </row>
    <row r="28" spans="1:3" ht="14.45" customHeight="1" x14ac:dyDescent="0.25">
      <c r="A28" s="56" t="s">
        <v>59</v>
      </c>
      <c r="B28" s="57"/>
      <c r="C28" s="31"/>
    </row>
    <row r="29" spans="1:3" ht="14.45" customHeight="1" x14ac:dyDescent="0.25">
      <c r="A29" s="58" t="s">
        <v>60</v>
      </c>
      <c r="B29" s="59"/>
      <c r="C29" s="31"/>
    </row>
    <row r="30" spans="1:3" ht="14.45" customHeight="1" x14ac:dyDescent="0.25">
      <c r="A30" s="58" t="s">
        <v>61</v>
      </c>
      <c r="B30" s="59"/>
      <c r="C30" s="32"/>
    </row>
    <row r="31" spans="1:3" ht="14.45" customHeight="1" x14ac:dyDescent="0.25">
      <c r="A31" s="58" t="s">
        <v>62</v>
      </c>
      <c r="B31" s="59"/>
      <c r="C31" s="31"/>
    </row>
    <row r="32" spans="1:3" x14ac:dyDescent="0.25">
      <c r="A32" s="58" t="s">
        <v>63</v>
      </c>
      <c r="B32" s="59"/>
      <c r="C32" s="31"/>
    </row>
    <row r="33" spans="1:3" ht="14.45" customHeight="1" x14ac:dyDescent="0.25">
      <c r="A33" s="58" t="s">
        <v>64</v>
      </c>
      <c r="B33" s="59"/>
      <c r="C33" s="31"/>
    </row>
    <row r="34" spans="1:3" ht="14.45" customHeight="1" x14ac:dyDescent="0.25">
      <c r="A34" s="58" t="s">
        <v>65</v>
      </c>
      <c r="B34" s="59"/>
      <c r="C34" s="33"/>
    </row>
    <row r="35" spans="1:3" x14ac:dyDescent="0.25">
      <c r="A35" s="56" t="s">
        <v>66</v>
      </c>
      <c r="B35" s="57"/>
      <c r="C35" s="34"/>
    </row>
    <row r="36" spans="1:3" x14ac:dyDescent="0.25">
      <c r="A36" s="60" t="s">
        <v>67</v>
      </c>
      <c r="B36" s="60"/>
      <c r="C36" s="60"/>
    </row>
    <row r="37" spans="1:3" x14ac:dyDescent="0.25">
      <c r="A37" s="54" t="s">
        <v>68</v>
      </c>
      <c r="B37" s="54"/>
      <c r="C37" s="11"/>
    </row>
    <row r="38" spans="1:3" x14ac:dyDescent="0.25">
      <c r="A38" s="54" t="s">
        <v>69</v>
      </c>
      <c r="B38" s="54"/>
      <c r="C38" s="11"/>
    </row>
    <row r="39" spans="1:3" x14ac:dyDescent="0.25">
      <c r="A39" s="54" t="s">
        <v>70</v>
      </c>
      <c r="B39" s="54"/>
      <c r="C39" s="11"/>
    </row>
    <row r="40" spans="1:3" x14ac:dyDescent="0.25">
      <c r="A40" s="54" t="s">
        <v>71</v>
      </c>
      <c r="B40" s="54"/>
      <c r="C40" s="11"/>
    </row>
    <row r="41" spans="1:3" x14ac:dyDescent="0.25">
      <c r="A41" s="54" t="s">
        <v>72</v>
      </c>
      <c r="B41" s="54"/>
      <c r="C41" s="11"/>
    </row>
    <row r="42" spans="1:3" x14ac:dyDescent="0.25">
      <c r="A42" s="54" t="s">
        <v>73</v>
      </c>
      <c r="B42" s="54"/>
      <c r="C42" s="11"/>
    </row>
    <row r="43" spans="1:3" x14ac:dyDescent="0.25">
      <c r="A43" s="54" t="s">
        <v>74</v>
      </c>
      <c r="B43" s="54"/>
      <c r="C43" s="11"/>
    </row>
    <row r="44" spans="1:3" x14ac:dyDescent="0.25">
      <c r="A44" s="54" t="s">
        <v>75</v>
      </c>
      <c r="B44" s="54"/>
      <c r="C44" s="11"/>
    </row>
    <row r="45" spans="1:3" x14ac:dyDescent="0.25">
      <c r="A45" s="54" t="s">
        <v>76</v>
      </c>
      <c r="B45" s="54"/>
      <c r="C45" s="11"/>
    </row>
    <row r="46" spans="1:3" x14ac:dyDescent="0.25">
      <c r="A46" s="54" t="s">
        <v>77</v>
      </c>
      <c r="B46" s="54"/>
      <c r="C46" s="11"/>
    </row>
    <row r="47" spans="1:3" x14ac:dyDescent="0.25">
      <c r="A47" s="54" t="s">
        <v>78</v>
      </c>
      <c r="B47" s="54"/>
      <c r="C47" s="11"/>
    </row>
    <row r="48" spans="1:3" x14ac:dyDescent="0.25">
      <c r="A48" s="54" t="s">
        <v>79</v>
      </c>
      <c r="B48" s="54"/>
      <c r="C48" s="11"/>
    </row>
    <row r="49" spans="1:3" x14ac:dyDescent="0.25">
      <c r="A49" s="54" t="s">
        <v>80</v>
      </c>
      <c r="B49" s="54"/>
      <c r="C49" s="11"/>
    </row>
    <row r="50" spans="1:3" x14ac:dyDescent="0.25">
      <c r="A50" s="54" t="s">
        <v>81</v>
      </c>
      <c r="B50" s="54"/>
      <c r="C50" s="11"/>
    </row>
    <row r="51" spans="1:3" x14ac:dyDescent="0.25">
      <c r="A51" s="54" t="s">
        <v>82</v>
      </c>
      <c r="B51" s="54"/>
      <c r="C51" s="11"/>
    </row>
    <row r="52" spans="1:3" x14ac:dyDescent="0.25">
      <c r="A52" s="54" t="s">
        <v>83</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4"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84</v>
      </c>
      <c r="B1" s="64"/>
      <c r="C1" s="64"/>
    </row>
    <row r="2" spans="1:6" x14ac:dyDescent="0.25">
      <c r="A2" s="20" t="s">
        <v>40</v>
      </c>
      <c r="B2" s="76" t="s">
        <v>41</v>
      </c>
      <c r="C2" s="77"/>
    </row>
    <row r="3" spans="1:6" x14ac:dyDescent="0.25">
      <c r="A3" s="21" t="s">
        <v>1</v>
      </c>
      <c r="B3" s="78" t="str">
        <f>'GENERALES NOTA 322'!B2:C2</f>
        <v>76001310500220230007600</v>
      </c>
      <c r="C3" s="78"/>
    </row>
    <row r="4" spans="1:6" x14ac:dyDescent="0.25">
      <c r="A4" s="21" t="s">
        <v>3</v>
      </c>
      <c r="B4" s="78" t="str">
        <f>'GENERALES NOTA 322'!B3:C3</f>
        <v>JUZGADO 2 LABORAL DEL CIRCUITO DE CALI</v>
      </c>
      <c r="C4" s="78"/>
    </row>
    <row r="5" spans="1:6" x14ac:dyDescent="0.25">
      <c r="A5" s="21" t="s">
        <v>5</v>
      </c>
      <c r="B5" s="78" t="str">
        <f>'GENERALES NOTA 322'!B4:C4</f>
        <v>COLFONDOS Y OTRO</v>
      </c>
      <c r="C5" s="78"/>
    </row>
    <row r="6" spans="1:6" ht="14.45" customHeight="1" x14ac:dyDescent="0.25">
      <c r="A6" s="21" t="s">
        <v>7</v>
      </c>
      <c r="B6" s="78" t="str">
        <f>'GENERALES NOTA 322'!B5:C5</f>
        <v>HELCIAS HERRERA CUERO CC. 4.782.550</v>
      </c>
      <c r="C6" s="78"/>
    </row>
    <row r="7" spans="1:6" x14ac:dyDescent="0.25">
      <c r="A7" s="21" t="s">
        <v>9</v>
      </c>
      <c r="B7" s="78" t="str">
        <f>'GENERALES NOTA 322'!B6:C6</f>
        <v>LLAMADA EN GARANTIA</v>
      </c>
      <c r="C7" s="78"/>
    </row>
    <row r="8" spans="1:6" ht="30" x14ac:dyDescent="0.25">
      <c r="A8" s="21" t="s">
        <v>21</v>
      </c>
      <c r="B8" s="72" t="str">
        <f>'GENERALES NOTA 322'!B15:C15</f>
        <v>NO ES POSIBLE CUANTIFICAR LAS PRETENSIONES DE LA DEMANDA EN ATENCIÓN A LA NATURALEZA DEL PROCESO.</v>
      </c>
      <c r="C8" s="73"/>
    </row>
    <row r="9" spans="1:6" x14ac:dyDescent="0.25">
      <c r="A9" s="79" t="s">
        <v>23</v>
      </c>
      <c r="B9" s="80" t="s">
        <v>24</v>
      </c>
      <c r="C9" s="81"/>
    </row>
    <row r="10" spans="1:6" x14ac:dyDescent="0.25">
      <c r="A10" s="79"/>
      <c r="B10" s="22" t="s">
        <v>25</v>
      </c>
      <c r="C10" s="19">
        <f>'GENERALES NOTA 322'!C17</f>
        <v>0</v>
      </c>
    </row>
    <row r="11" spans="1:6" x14ac:dyDescent="0.25">
      <c r="A11" s="79"/>
      <c r="B11" s="22" t="s">
        <v>26</v>
      </c>
      <c r="C11" s="19">
        <f>'GENERALES NOTA 322'!C18</f>
        <v>0</v>
      </c>
    </row>
    <row r="12" spans="1:6" x14ac:dyDescent="0.25">
      <c r="A12" s="79"/>
      <c r="B12" s="80"/>
      <c r="C12" s="81"/>
    </row>
    <row r="13" spans="1:6" x14ac:dyDescent="0.25">
      <c r="A13" s="79"/>
      <c r="B13" s="22" t="s">
        <v>85</v>
      </c>
      <c r="C13" s="24"/>
    </row>
    <row r="14" spans="1:6" x14ac:dyDescent="0.25">
      <c r="A14" s="79"/>
      <c r="B14" s="22" t="s">
        <v>86</v>
      </c>
      <c r="C14" s="24"/>
      <c r="E14" t="s">
        <v>87</v>
      </c>
      <c r="F14" s="17">
        <v>0.7</v>
      </c>
    </row>
    <row r="15" spans="1:6" x14ac:dyDescent="0.25">
      <c r="A15" s="23" t="s">
        <v>88</v>
      </c>
      <c r="B15" s="76" t="s">
        <v>89</v>
      </c>
      <c r="C15" s="77"/>
    </row>
    <row r="16" spans="1:6" ht="15" customHeight="1" x14ac:dyDescent="0.25">
      <c r="A16" s="21" t="s">
        <v>90</v>
      </c>
      <c r="B16" s="74" t="s">
        <v>91</v>
      </c>
      <c r="C16" s="75"/>
    </row>
    <row r="17" spans="1:3" ht="28.5" customHeight="1" x14ac:dyDescent="0.25">
      <c r="A17" s="14" t="s">
        <v>92</v>
      </c>
      <c r="B17" s="70">
        <f>((C19+C20+C22+C23)-C26)*C25*C27</f>
        <v>0</v>
      </c>
      <c r="C17" s="70"/>
    </row>
    <row r="18" spans="1:3" x14ac:dyDescent="0.25">
      <c r="A18" s="23" t="s">
        <v>93</v>
      </c>
      <c r="B18" s="68" t="s">
        <v>24</v>
      </c>
      <c r="C18" s="69"/>
    </row>
    <row r="19" spans="1:3" x14ac:dyDescent="0.25">
      <c r="A19" s="82"/>
      <c r="B19" s="22" t="s">
        <v>25</v>
      </c>
      <c r="C19" s="19">
        <v>0</v>
      </c>
    </row>
    <row r="20" spans="1:3" x14ac:dyDescent="0.25">
      <c r="A20" s="83"/>
      <c r="B20" s="22" t="s">
        <v>26</v>
      </c>
      <c r="C20" s="19">
        <v>0</v>
      </c>
    </row>
    <row r="21" spans="1:3" x14ac:dyDescent="0.25">
      <c r="A21" s="83"/>
      <c r="B21" s="80" t="s">
        <v>27</v>
      </c>
      <c r="C21" s="81"/>
    </row>
    <row r="22" spans="1:3" x14ac:dyDescent="0.25">
      <c r="A22" s="83"/>
      <c r="B22" s="22" t="s">
        <v>85</v>
      </c>
      <c r="C22" s="19">
        <v>0</v>
      </c>
    </row>
    <row r="23" spans="1:3" ht="45" x14ac:dyDescent="0.25">
      <c r="A23" s="83"/>
      <c r="B23" s="22" t="s">
        <v>94</v>
      </c>
      <c r="C23" s="19">
        <v>0</v>
      </c>
    </row>
    <row r="24" spans="1:3" x14ac:dyDescent="0.25">
      <c r="A24" s="83"/>
      <c r="B24" s="80" t="s">
        <v>95</v>
      </c>
      <c r="C24" s="81"/>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0">
        <f>IFERROR(B17*(VLOOKUP(B15,Hoja2!$G$1:$H$6,2,0)),16666)</f>
        <v>16666</v>
      </c>
      <c r="C28" s="70"/>
    </row>
    <row r="29" spans="1:3" ht="30" x14ac:dyDescent="0.25">
      <c r="A29" s="21" t="s">
        <v>99</v>
      </c>
      <c r="B29" s="84" t="s">
        <v>100</v>
      </c>
      <c r="C29" s="85"/>
    </row>
    <row r="30" spans="1:3" ht="30" x14ac:dyDescent="0.25">
      <c r="A30" s="21" t="s">
        <v>101</v>
      </c>
      <c r="B30" s="86" t="s">
        <v>152</v>
      </c>
      <c r="C30" s="87"/>
    </row>
    <row r="31" spans="1:3" ht="18.75" x14ac:dyDescent="0.25">
      <c r="A31" s="29" t="s">
        <v>102</v>
      </c>
      <c r="B31" s="29"/>
      <c r="C31" s="29"/>
    </row>
    <row r="32" spans="1:3" x14ac:dyDescent="0.25">
      <c r="A32" s="30" t="s">
        <v>103</v>
      </c>
      <c r="B32" s="71"/>
      <c r="C32" s="71"/>
    </row>
    <row r="33" spans="1:3" x14ac:dyDescent="0.25">
      <c r="A33" s="30" t="s">
        <v>104</v>
      </c>
      <c r="B33" s="71"/>
      <c r="C33" s="71"/>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29:C29"/>
    <mergeCell ref="B30:C30"/>
    <mergeCell ref="B18:C18"/>
    <mergeCell ref="B17:C17"/>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105</v>
      </c>
      <c r="B1" s="64"/>
      <c r="C1" s="64"/>
    </row>
    <row r="2" spans="1:3" ht="17.100000000000001" customHeight="1" x14ac:dyDescent="0.25">
      <c r="A2" s="13" t="s">
        <v>40</v>
      </c>
      <c r="B2" s="65" t="str">
        <f>'[2]AUTOS NOTA 321'!B2:C2</f>
        <v xml:space="preserve">SINIESTRO   LEGIS </v>
      </c>
      <c r="C2" s="66"/>
    </row>
    <row r="3" spans="1:3" ht="15.95" customHeight="1" x14ac:dyDescent="0.25">
      <c r="A3" s="5" t="s">
        <v>1</v>
      </c>
      <c r="B3" s="36" t="str">
        <f>'GENERALES NOTA 322'!B2:C2</f>
        <v>76001310500220230007600</v>
      </c>
      <c r="C3" s="36"/>
    </row>
    <row r="4" spans="1:3" x14ac:dyDescent="0.25">
      <c r="A4" s="5" t="s">
        <v>3</v>
      </c>
      <c r="B4" s="36" t="str">
        <f>'GENERALES NOTA 322'!B3:C3</f>
        <v>JUZGADO 2 LABORAL DEL CIRCUITO DE CALI</v>
      </c>
      <c r="C4" s="36"/>
    </row>
    <row r="5" spans="1:3" ht="29.1" customHeight="1" x14ac:dyDescent="0.25">
      <c r="A5" s="5" t="s">
        <v>5</v>
      </c>
      <c r="B5" s="36" t="str">
        <f>'GENERALES NOTA 322'!B4:C4</f>
        <v>COLFONDOS Y OTRO</v>
      </c>
      <c r="C5" s="36"/>
    </row>
    <row r="6" spans="1:3" x14ac:dyDescent="0.25">
      <c r="A6" s="5" t="s">
        <v>7</v>
      </c>
      <c r="B6" s="36" t="str">
        <f>'GENERALES NOTA 322'!B5:C5</f>
        <v>HELCIAS HERRERA CUERO CC. 4.782.550</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88"/>
      <c r="C9" s="88"/>
    </row>
    <row r="10" spans="1:3" x14ac:dyDescent="0.25">
      <c r="A10" s="15" t="s">
        <v>107</v>
      </c>
      <c r="B10" s="36"/>
      <c r="C10" s="36"/>
    </row>
    <row r="11" spans="1:3" ht="30" x14ac:dyDescent="0.25">
      <c r="A11" s="15" t="s">
        <v>108</v>
      </c>
      <c r="B11" s="89"/>
      <c r="C11" s="55"/>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116</v>
      </c>
      <c r="C1" s="8" t="s">
        <v>49</v>
      </c>
      <c r="D1" s="8" t="s">
        <v>53</v>
      </c>
      <c r="E1" s="3" t="s">
        <v>54</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Giovanna Carolina Romero Ciodaro</cp:lastModifiedBy>
  <cp:revision/>
  <dcterms:created xsi:type="dcterms:W3CDTF">2020-12-07T14:41:17Z</dcterms:created>
  <dcterms:modified xsi:type="dcterms:W3CDTF">2023-10-27T22:26:10Z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